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fs.city.saiki.lg.jp\社会福祉課\◎社会福祉係\02_社会福祉法人指導監査\監査調書・事前提出資料　様式\令和０７年度\"/>
    </mc:Choice>
  </mc:AlternateContent>
  <xr:revisionPtr revIDLastSave="0" documentId="8_{F41B7E69-37EC-4A50-84A6-7DEF93924769}" xr6:coauthVersionLast="36" xr6:coauthVersionMax="36" xr10:uidLastSave="{00000000-0000-0000-0000-000000000000}"/>
  <bookViews>
    <workbookView xWindow="32772" yWindow="1440" windowWidth="15360" windowHeight="9072" tabRatio="922"/>
  </bookViews>
  <sheets>
    <sheet name="表紙" sheetId="38" r:id="rId1"/>
    <sheet name="目次" sheetId="39" r:id="rId2"/>
    <sheet name="1現況報告" sheetId="44" r:id="rId3"/>
    <sheet name="2沿革" sheetId="46" r:id="rId4"/>
    <sheet name="3監査" sheetId="47" r:id="rId5"/>
    <sheet name="4職員" sheetId="48" r:id="rId6"/>
    <sheet name="５資産状況" sheetId="34" r:id="rId7"/>
    <sheet name="６借入金" sheetId="35" r:id="rId8"/>
    <sheet name="７預貯金" sheetId="15" r:id="rId9"/>
    <sheet name="８寄附金" sheetId="16" r:id="rId10"/>
    <sheet name="９会計" sheetId="29" r:id="rId11"/>
    <sheet name="１０情報１１苦情１２第三者" sheetId="31" r:id="rId12"/>
    <sheet name="１３契約" sheetId="33" r:id="rId13"/>
    <sheet name="１４添付書類" sheetId="25" r:id="rId14"/>
  </sheets>
  <externalReferences>
    <externalReference r:id="rId15"/>
  </externalReferences>
  <definedNames>
    <definedName name="○">#REF!</definedName>
    <definedName name="_xlnm.Print_Area" localSheetId="11">'１０情報１１苦情１２第三者'!$A$1:$L$50</definedName>
    <definedName name="_xlnm.Print_Area" localSheetId="12">'１３契約'!$A$1:$V$35</definedName>
    <definedName name="_xlnm.Print_Area" localSheetId="13">'１４添付書類'!$A$1:$B$46</definedName>
    <definedName name="_xlnm.Print_Area" localSheetId="2">'1現況報告'!$A$1:$K$59</definedName>
    <definedName name="_xlnm.Print_Area" localSheetId="3">'2沿革'!$A$1:$AC$44</definedName>
    <definedName name="_xlnm.Print_Area" localSheetId="4">'3監査'!$A$1:$AB$51</definedName>
    <definedName name="_xlnm.Print_Area" localSheetId="5">'4職員'!$A$1:$AO$59</definedName>
    <definedName name="_xlnm.Print_Area" localSheetId="6">'５資産状況'!$A$2:$AC$51</definedName>
    <definedName name="_xlnm.Print_Area" localSheetId="7">'６借入金'!$A$1:$AN$54</definedName>
    <definedName name="_xlnm.Print_Area" localSheetId="8">'７預貯金'!$A$1:$J$38</definedName>
    <definedName name="_xlnm.Print_Area" localSheetId="9">'８寄附金'!$A$1:$N$41</definedName>
    <definedName name="_xlnm.Print_Area" localSheetId="10">'９会計'!$A$1:$H$28</definedName>
    <definedName name="_xlnm.Print_Area" localSheetId="0">表紙!$A$3:$N$49</definedName>
    <definedName name="_xlnm.Print_Area" localSheetId="1">目次!$A$1:$E$25</definedName>
    <definedName name="昭和・平成" localSheetId="3">'[1]4職員'!$BO$4:$BO$5</definedName>
    <definedName name="昭和・平成" localSheetId="4">'[1]4職員'!$BO$4:$BO$5</definedName>
    <definedName name="昭和・平成" localSheetId="5">'4職員'!$BO$4:$BO$5</definedName>
    <definedName name="昭和・平成">#REF!</definedName>
    <definedName name="有無" localSheetId="3">#REF!</definedName>
    <definedName name="有無" localSheetId="4">#REF!</definedName>
    <definedName name="有無" localSheetId="5">#REF!</definedName>
    <definedName name="有無" localSheetId="0">#REF!</definedName>
    <definedName name="有無" localSheetId="1">#REF!</definedName>
    <definedName name="有無">'５資産状況'!$AE$2:$AE$4</definedName>
  </definedNames>
  <calcPr calcId="191029"/>
</workbook>
</file>

<file path=xl/calcChain.xml><?xml version="1.0" encoding="utf-8"?>
<calcChain xmlns="http://schemas.openxmlformats.org/spreadsheetml/2006/main">
  <c r="B45" i="25" l="1"/>
  <c r="B39" i="25"/>
  <c r="B43" i="25"/>
  <c r="B34" i="25"/>
  <c r="B36" i="25"/>
  <c r="B35" i="25"/>
  <c r="B10" i="25"/>
  <c r="B4" i="25"/>
  <c r="B9" i="25"/>
  <c r="J2" i="15"/>
  <c r="C33" i="33"/>
  <c r="I20" i="16"/>
  <c r="E20" i="16"/>
  <c r="J3" i="16"/>
  <c r="F3" i="16"/>
  <c r="W30" i="35"/>
  <c r="W3" i="35"/>
  <c r="AG20" i="48"/>
  <c r="AO20" i="48"/>
  <c r="AN20" i="48"/>
  <c r="AM20" i="48"/>
  <c r="AL20" i="48"/>
  <c r="AK20" i="48"/>
  <c r="AJ20" i="48"/>
  <c r="AI20" i="48"/>
  <c r="AH20" i="48"/>
  <c r="AL3" i="48"/>
  <c r="AO4" i="48"/>
  <c r="AN4" i="48"/>
  <c r="AM4" i="48"/>
  <c r="AL4" i="48"/>
  <c r="AO3" i="48"/>
  <c r="AN3" i="48"/>
  <c r="AM3" i="48"/>
  <c r="AK56" i="48"/>
  <c r="AH56" i="48"/>
  <c r="AF56" i="48"/>
  <c r="AD56" i="48"/>
  <c r="AA56" i="48"/>
  <c r="W56" i="48"/>
  <c r="Y56" i="48"/>
  <c r="AN56" i="48"/>
  <c r="T56" i="48"/>
  <c r="Q56" i="48"/>
  <c r="L56" i="48"/>
  <c r="H56" i="48"/>
  <c r="AK55" i="48"/>
  <c r="AH55" i="48"/>
  <c r="AF55" i="48"/>
  <c r="AD55" i="48"/>
  <c r="AA55" i="48"/>
  <c r="W55" i="48"/>
  <c r="Y55" i="48"/>
  <c r="AN55" i="48"/>
  <c r="T55" i="48"/>
  <c r="Q55" i="48"/>
  <c r="L55" i="48"/>
  <c r="H55" i="48"/>
  <c r="AK54" i="48"/>
  <c r="AH54" i="48"/>
  <c r="AF54" i="48"/>
  <c r="AD54" i="48"/>
  <c r="AA54" i="48"/>
  <c r="W54" i="48"/>
  <c r="Y54" i="48"/>
  <c r="AN54" i="48"/>
  <c r="T54" i="48"/>
  <c r="Q54" i="48"/>
  <c r="L54" i="48"/>
  <c r="H54" i="48"/>
  <c r="D54" i="48"/>
  <c r="AN53" i="48"/>
  <c r="Y52" i="48"/>
  <c r="AN52" i="48"/>
  <c r="Y51" i="48"/>
  <c r="AN51" i="48"/>
  <c r="AN50" i="48"/>
  <c r="Y49" i="48"/>
  <c r="AN49" i="48"/>
  <c r="Y48" i="48"/>
  <c r="AN48" i="48"/>
  <c r="AN47" i="48"/>
  <c r="Y46" i="48"/>
  <c r="AN46" i="48"/>
  <c r="Y45" i="48"/>
  <c r="AN45" i="48"/>
  <c r="AN44" i="48"/>
  <c r="AN43" i="48"/>
  <c r="Y43" i="48"/>
  <c r="Y42" i="48"/>
  <c r="AN42" i="48"/>
  <c r="AN41" i="48"/>
  <c r="Y40" i="48"/>
  <c r="AN40" i="48"/>
  <c r="Y39" i="48"/>
  <c r="AN39" i="48"/>
  <c r="AN38" i="48"/>
  <c r="Y37" i="48"/>
  <c r="AN37" i="48"/>
  <c r="AN36" i="48"/>
  <c r="Y36" i="48"/>
  <c r="AN35" i="48"/>
  <c r="Y34" i="48"/>
  <c r="AN34" i="48"/>
  <c r="Y33" i="48"/>
  <c r="AN33" i="48"/>
  <c r="B34" i="47"/>
  <c r="B25" i="47"/>
  <c r="B16" i="47"/>
  <c r="B7" i="47"/>
  <c r="A9" i="47"/>
  <c r="A27" i="47"/>
  <c r="A37" i="47"/>
  <c r="A36" i="47"/>
  <c r="A35" i="47"/>
  <c r="A34" i="47"/>
  <c r="A33" i="47"/>
  <c r="A32" i="47"/>
  <c r="A31" i="47"/>
  <c r="A30" i="47"/>
  <c r="A29" i="47"/>
  <c r="A28" i="47"/>
  <c r="A19" i="47"/>
  <c r="A18" i="47"/>
  <c r="A17" i="47"/>
  <c r="A16" i="47"/>
  <c r="A15" i="47"/>
  <c r="A14" i="47"/>
  <c r="A13" i="47"/>
  <c r="A12" i="47"/>
  <c r="A11" i="47"/>
  <c r="A10" i="47"/>
  <c r="F2" i="44"/>
  <c r="A1" i="47"/>
  <c r="A38" i="46"/>
  <c r="A1" i="33"/>
  <c r="C12" i="38"/>
  <c r="G30" i="16"/>
  <c r="H30" i="16"/>
  <c r="K30" i="16"/>
  <c r="L30" i="16"/>
  <c r="A35" i="31"/>
  <c r="H38" i="15"/>
  <c r="H32" i="15"/>
  <c r="H24" i="15"/>
  <c r="H17" i="15"/>
  <c r="B25" i="35"/>
  <c r="B52" i="35"/>
  <c r="AF30" i="35"/>
  <c r="AF3" i="35"/>
  <c r="F31" i="38"/>
  <c r="AC5" i="35"/>
  <c r="AC7" i="35"/>
  <c r="AC9" i="35"/>
  <c r="AC11" i="35"/>
  <c r="AC13" i="35"/>
  <c r="R13" i="35"/>
  <c r="W13" i="35"/>
  <c r="Z13" i="35"/>
  <c r="AF13" i="35"/>
  <c r="O21" i="35"/>
  <c r="AC32" i="35"/>
  <c r="AC34" i="35"/>
  <c r="AC36" i="35"/>
  <c r="AC38" i="35"/>
  <c r="AC40" i="35"/>
  <c r="R40" i="35"/>
  <c r="W40" i="35"/>
  <c r="Z40" i="35"/>
  <c r="AF40" i="35"/>
  <c r="O44" i="35"/>
  <c r="O46" i="35"/>
  <c r="O48" i="35"/>
  <c r="F16" i="16"/>
  <c r="H16" i="16"/>
  <c r="J16" i="16"/>
  <c r="L16" i="16"/>
  <c r="E30" i="16"/>
  <c r="F30" i="16"/>
  <c r="I30" i="16"/>
  <c r="J30" i="16"/>
</calcChain>
</file>

<file path=xl/comments1.xml><?xml version="1.0" encoding="utf-8"?>
<comments xmlns="http://schemas.openxmlformats.org/spreadsheetml/2006/main">
  <authors>
    <author>okuser</author>
  </authors>
  <commentList>
    <comment ref="B1" authorId="0" shapeId="0">
      <text>
        <r>
          <rPr>
            <b/>
            <sz val="9"/>
            <color indexed="81"/>
            <rFont val="ＭＳ Ｐゴシック"/>
            <family val="3"/>
            <charset val="128"/>
          </rPr>
          <t>元号・年度を記入すること。</t>
        </r>
      </text>
    </comment>
  </commentList>
</comments>
</file>

<file path=xl/comments10.xml><?xml version="1.0" encoding="utf-8"?>
<comments xmlns="http://schemas.openxmlformats.org/spreadsheetml/2006/main">
  <authors>
    <author>okuser</author>
  </authors>
  <commentList>
    <comment ref="E3" authorId="0" shapeId="0">
      <text>
        <r>
          <rPr>
            <b/>
            <sz val="9"/>
            <color indexed="81"/>
            <rFont val="ＭＳ Ｐゴシック"/>
            <family val="3"/>
            <charset val="128"/>
          </rPr>
          <t>「一般競争入札」「指名競争入札」「随意契約」をリストから選択</t>
        </r>
        <r>
          <rPr>
            <sz val="9"/>
            <color indexed="81"/>
            <rFont val="ＭＳ Ｐゴシック"/>
            <family val="3"/>
            <charset val="128"/>
          </rPr>
          <t xml:space="preserve">
</t>
        </r>
      </text>
    </comment>
    <comment ref="E31" authorId="0" shapeId="0">
      <text>
        <r>
          <rPr>
            <b/>
            <sz val="9"/>
            <color indexed="81"/>
            <rFont val="ＭＳ Ｐゴシック"/>
            <family val="3"/>
            <charset val="128"/>
          </rPr>
          <t>「有無」をリストから選択</t>
        </r>
      </text>
    </comment>
    <comment ref="K31" authorId="0" shapeId="0">
      <text>
        <r>
          <rPr>
            <b/>
            <sz val="9"/>
            <color indexed="81"/>
            <rFont val="ＭＳ Ｐゴシック"/>
            <family val="3"/>
            <charset val="128"/>
          </rPr>
          <t>「有無」をリストから選択</t>
        </r>
      </text>
    </comment>
    <comment ref="Q31" authorId="0" shapeId="0">
      <text>
        <r>
          <rPr>
            <b/>
            <sz val="9"/>
            <color indexed="81"/>
            <rFont val="ＭＳ Ｐゴシック"/>
            <family val="3"/>
            <charset val="128"/>
          </rPr>
          <t>「有無」をリストから選択</t>
        </r>
      </text>
    </comment>
  </commentList>
</comments>
</file>

<file path=xl/comments2.xml><?xml version="1.0" encoding="utf-8"?>
<comments xmlns="http://schemas.openxmlformats.org/spreadsheetml/2006/main">
  <authors>
    <author>okuser</author>
  </authors>
  <commentList>
    <comment ref="A40" authorId="0" shapeId="0">
      <text>
        <r>
          <rPr>
            <b/>
            <sz val="9"/>
            <rFont val="ＭＳ Ｐゴシック"/>
            <family val="3"/>
            <charset val="128"/>
          </rPr>
          <t>行を変える場合は「ａｌｔ」＋「Ｅｎｔｅｒ」</t>
        </r>
        <r>
          <rPr>
            <sz val="9"/>
            <rFont val="ＭＳ Ｐゴシック"/>
            <family val="3"/>
            <charset val="128"/>
          </rPr>
          <t xml:space="preserve">
</t>
        </r>
      </text>
    </comment>
  </commentList>
</comments>
</file>

<file path=xl/comments3.xml><?xml version="1.0" encoding="utf-8"?>
<comments xmlns="http://schemas.openxmlformats.org/spreadsheetml/2006/main">
  <authors>
    <author>okuser</author>
  </authors>
  <commentList>
    <comment ref="I4" authorId="0" shapeId="0">
      <text>
        <r>
          <rPr>
            <b/>
            <sz val="8"/>
            <rFont val="ＭＳ Ｐゴシック"/>
            <family val="3"/>
            <charset val="128"/>
          </rPr>
          <t>監事氏名の下の〔　〕で「財務諸表監査」又は「福祉事業監査」をリストから選択すること。</t>
        </r>
        <r>
          <rPr>
            <sz val="9"/>
            <rFont val="ＭＳ Ｐゴシック"/>
            <family val="3"/>
            <charset val="128"/>
          </rPr>
          <t xml:space="preserve">
</t>
        </r>
      </text>
    </comment>
    <comment ref="I6" authorId="0" shapeId="0">
      <text>
        <r>
          <rPr>
            <sz val="9"/>
            <rFont val="ＭＳ Ｐゴシック"/>
            <family val="3"/>
            <charset val="128"/>
          </rPr>
          <t xml:space="preserve">監事氏名　↓
</t>
        </r>
      </text>
    </comment>
    <comment ref="I9" authorId="0" shapeId="0">
      <text>
        <r>
          <rPr>
            <sz val="9"/>
            <rFont val="ＭＳ Ｐゴシック"/>
            <family val="3"/>
            <charset val="128"/>
          </rPr>
          <t xml:space="preserve">監事氏名　↓
</t>
        </r>
      </text>
    </comment>
    <comment ref="I12" authorId="0" shapeId="0">
      <text>
        <r>
          <rPr>
            <sz val="9"/>
            <rFont val="ＭＳ Ｐゴシック"/>
            <family val="3"/>
            <charset val="128"/>
          </rPr>
          <t xml:space="preserve">監事氏名　↓
</t>
        </r>
      </text>
    </comment>
    <comment ref="I15" authorId="0" shapeId="0">
      <text>
        <r>
          <rPr>
            <sz val="9"/>
            <rFont val="ＭＳ Ｐゴシック"/>
            <family val="3"/>
            <charset val="128"/>
          </rPr>
          <t xml:space="preserve">監事氏名　↓
</t>
        </r>
      </text>
    </comment>
    <comment ref="I18" authorId="0" shapeId="0">
      <text>
        <r>
          <rPr>
            <sz val="9"/>
            <rFont val="ＭＳ Ｐゴシック"/>
            <family val="3"/>
            <charset val="128"/>
          </rPr>
          <t xml:space="preserve">監事氏名　↓
</t>
        </r>
      </text>
    </comment>
    <comment ref="I21" authorId="0" shapeId="0">
      <text>
        <r>
          <rPr>
            <sz val="9"/>
            <rFont val="ＭＳ Ｐゴシック"/>
            <family val="3"/>
            <charset val="128"/>
          </rPr>
          <t xml:space="preserve">監事氏名　↓
</t>
        </r>
      </text>
    </comment>
    <comment ref="I24" authorId="0" shapeId="0">
      <text>
        <r>
          <rPr>
            <sz val="9"/>
            <rFont val="ＭＳ Ｐゴシック"/>
            <family val="3"/>
            <charset val="128"/>
          </rPr>
          <t xml:space="preserve">監事氏名　↓
</t>
        </r>
      </text>
    </comment>
    <comment ref="I27" authorId="0" shapeId="0">
      <text>
        <r>
          <rPr>
            <sz val="9"/>
            <rFont val="ＭＳ Ｐゴシック"/>
            <family val="3"/>
            <charset val="128"/>
          </rPr>
          <t xml:space="preserve">監事氏名　↓
</t>
        </r>
      </text>
    </comment>
    <comment ref="I30" authorId="0" shapeId="0">
      <text>
        <r>
          <rPr>
            <sz val="9"/>
            <rFont val="ＭＳ Ｐゴシック"/>
            <family val="3"/>
            <charset val="128"/>
          </rPr>
          <t xml:space="preserve">監事氏名　↓
</t>
        </r>
      </text>
    </comment>
    <comment ref="I33" authorId="0" shapeId="0">
      <text>
        <r>
          <rPr>
            <sz val="9"/>
            <rFont val="ＭＳ Ｐゴシック"/>
            <family val="3"/>
            <charset val="128"/>
          </rPr>
          <t xml:space="preserve">監事氏名　↓
</t>
        </r>
      </text>
    </comment>
    <comment ref="I36" authorId="0" shapeId="0">
      <text>
        <r>
          <rPr>
            <sz val="9"/>
            <rFont val="ＭＳ Ｐゴシック"/>
            <family val="3"/>
            <charset val="128"/>
          </rPr>
          <t xml:space="preserve">監事氏名　↓
</t>
        </r>
      </text>
    </comment>
    <comment ref="I39" authorId="0" shapeId="0">
      <text>
        <r>
          <rPr>
            <sz val="9"/>
            <rFont val="ＭＳ Ｐゴシック"/>
            <family val="3"/>
            <charset val="128"/>
          </rPr>
          <t xml:space="preserve">監事氏名　↓
</t>
        </r>
      </text>
    </comment>
  </commentList>
</comments>
</file>

<file path=xl/comments4.xml><?xml version="1.0" encoding="utf-8"?>
<comments xmlns="http://schemas.openxmlformats.org/spreadsheetml/2006/main">
  <authors>
    <author>okuser</author>
  </authors>
  <commentList>
    <comment ref="X5" authorId="0" shapeId="0">
      <text>
        <r>
          <rPr>
            <b/>
            <sz val="8"/>
            <rFont val="ＭＳ Ｐゴシック"/>
            <family val="3"/>
            <charset val="128"/>
          </rPr>
          <t>昭和・平成・令和をリストから選択</t>
        </r>
      </text>
    </comment>
  </commentList>
</comments>
</file>

<file path=xl/comments5.xml><?xml version="1.0" encoding="utf-8"?>
<comments xmlns="http://schemas.openxmlformats.org/spreadsheetml/2006/main">
  <authors>
    <author>okuser</author>
    <author>木許 雄太</author>
    <author>oitapref</author>
  </authors>
  <commentList>
    <comment ref="T5" authorId="0" shapeId="0">
      <text>
        <r>
          <rPr>
            <b/>
            <sz val="9"/>
            <rFont val="ＭＳ Ｐゴシック"/>
            <family val="3"/>
            <charset val="128"/>
          </rPr>
          <t>「有無」をリストから選択</t>
        </r>
        <r>
          <rPr>
            <sz val="9"/>
            <rFont val="ＭＳ Ｐゴシック"/>
            <family val="3"/>
            <charset val="128"/>
          </rPr>
          <t xml:space="preserve">
</t>
        </r>
      </text>
    </comment>
    <comment ref="V5" authorId="0" shapeId="0">
      <text>
        <r>
          <rPr>
            <b/>
            <sz val="9"/>
            <rFont val="ＭＳ Ｐゴシック"/>
            <family val="3"/>
            <charset val="128"/>
          </rPr>
          <t>「有無」をリストから選択</t>
        </r>
        <r>
          <rPr>
            <sz val="9"/>
            <rFont val="ＭＳ Ｐゴシック"/>
            <family val="3"/>
            <charset val="128"/>
          </rPr>
          <t xml:space="preserve">
</t>
        </r>
      </text>
    </comment>
    <comment ref="M6" authorId="1" shapeId="0">
      <text>
        <r>
          <rPr>
            <b/>
            <sz val="9"/>
            <color indexed="81"/>
            <rFont val="MS P ゴシック"/>
            <family val="3"/>
            <charset val="128"/>
          </rPr>
          <t>S,H、Rから選択</t>
        </r>
      </text>
    </comment>
    <comment ref="W6" authorId="1" shapeId="0">
      <text>
        <r>
          <rPr>
            <b/>
            <sz val="9"/>
            <color indexed="81"/>
            <rFont val="MS P ゴシック"/>
            <family val="3"/>
            <charset val="128"/>
          </rPr>
          <t>S,H、R
から選択</t>
        </r>
      </text>
    </comment>
    <comment ref="N37" authorId="2" shapeId="0">
      <text>
        <r>
          <rPr>
            <b/>
            <sz val="9"/>
            <rFont val="ＭＳ Ｐゴシック"/>
            <family val="3"/>
            <charset val="128"/>
          </rPr>
          <t>「有無」をリストから選択</t>
        </r>
      </text>
    </comment>
    <comment ref="V37" authorId="2" shapeId="0">
      <text>
        <r>
          <rPr>
            <b/>
            <sz val="9"/>
            <rFont val="ＭＳ Ｐゴシック"/>
            <family val="3"/>
            <charset val="128"/>
          </rPr>
          <t>「有無」をリストから選択</t>
        </r>
      </text>
    </comment>
  </commentList>
</comments>
</file>

<file path=xl/comments6.xml><?xml version="1.0" encoding="utf-8"?>
<comments xmlns="http://schemas.openxmlformats.org/spreadsheetml/2006/main">
  <authors>
    <author>okuser</author>
  </authors>
  <commentList>
    <comment ref="AL3" authorId="0" shapeId="0">
      <text>
        <r>
          <rPr>
            <b/>
            <sz val="9"/>
            <color indexed="81"/>
            <rFont val="ＭＳ Ｐゴシック"/>
            <family val="3"/>
            <charset val="128"/>
          </rPr>
          <t xml:space="preserve">「有無」をリストから選択
</t>
        </r>
        <r>
          <rPr>
            <sz val="9"/>
            <color indexed="81"/>
            <rFont val="ＭＳ Ｐゴシック"/>
            <family val="3"/>
            <charset val="128"/>
          </rPr>
          <t xml:space="preserve">
</t>
        </r>
      </text>
    </comment>
    <comment ref="AL30" authorId="0" shapeId="0">
      <text>
        <r>
          <rPr>
            <b/>
            <sz val="9"/>
            <color indexed="81"/>
            <rFont val="ＭＳ Ｐゴシック"/>
            <family val="3"/>
            <charset val="128"/>
          </rPr>
          <t xml:space="preserve">「有無」をリストから選択
</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okuser</author>
  </authors>
  <commentList>
    <comment ref="F3" authorId="0" shapeId="0">
      <text>
        <r>
          <rPr>
            <b/>
            <sz val="9"/>
            <color indexed="81"/>
            <rFont val="ＭＳ Ｐゴシック"/>
            <family val="3"/>
            <charset val="128"/>
          </rPr>
          <t>「普通」「定期」「当座」をリストから選択、その他の場合は直接入力</t>
        </r>
        <r>
          <rPr>
            <sz val="9"/>
            <color indexed="81"/>
            <rFont val="ＭＳ Ｐゴシック"/>
            <family val="3"/>
            <charset val="128"/>
          </rPr>
          <t xml:space="preserve">
</t>
        </r>
      </text>
    </comment>
    <comment ref="F21" authorId="0" shapeId="0">
      <text>
        <r>
          <rPr>
            <b/>
            <sz val="9"/>
            <color indexed="81"/>
            <rFont val="ＭＳ Ｐゴシック"/>
            <family val="3"/>
            <charset val="128"/>
          </rPr>
          <t>「普通」「定期」「当座」をリストから選択、その他の場合は直接入力</t>
        </r>
        <r>
          <rPr>
            <sz val="9"/>
            <color indexed="81"/>
            <rFont val="ＭＳ Ｐゴシック"/>
            <family val="3"/>
            <charset val="128"/>
          </rPr>
          <t xml:space="preserve">
</t>
        </r>
      </text>
    </comment>
    <comment ref="F27" authorId="0" shapeId="0">
      <text>
        <r>
          <rPr>
            <b/>
            <sz val="9"/>
            <color indexed="81"/>
            <rFont val="ＭＳ Ｐゴシック"/>
            <family val="3"/>
            <charset val="128"/>
          </rPr>
          <t>「普通」「定期」「当座」をリストから選択、その他の場合は直接入力</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okuser</author>
  </authors>
  <commentList>
    <comment ref="E37" authorId="0" shapeId="0">
      <text>
        <r>
          <rPr>
            <sz val="9"/>
            <color indexed="81"/>
            <rFont val="ＭＳ Ｐゴシック"/>
            <family val="3"/>
            <charset val="128"/>
          </rPr>
          <t xml:space="preserve">「有無」をリストから選択
</t>
        </r>
      </text>
    </comment>
  </commentList>
</comments>
</file>

<file path=xl/comments9.xml><?xml version="1.0" encoding="utf-8"?>
<comments xmlns="http://schemas.openxmlformats.org/spreadsheetml/2006/main">
  <authors>
    <author>oitapref</author>
  </authors>
  <commentList>
    <comment ref="F38" authorId="0" shapeId="0">
      <text>
        <r>
          <rPr>
            <b/>
            <sz val="9"/>
            <color indexed="81"/>
            <rFont val="ＭＳ Ｐゴシック"/>
            <family val="3"/>
            <charset val="128"/>
          </rPr>
          <t>「有無」をリストから選択</t>
        </r>
      </text>
    </comment>
  </commentList>
</comments>
</file>

<file path=xl/sharedStrings.xml><?xml version="1.0" encoding="utf-8"?>
<sst xmlns="http://schemas.openxmlformats.org/spreadsheetml/2006/main" count="964" uniqueCount="380">
  <si>
    <t>月</t>
    <rPh sb="0" eb="1">
      <t>ガツ</t>
    </rPh>
    <phoneticPr fontId="2"/>
  </si>
  <si>
    <t>日</t>
    <rPh sb="0" eb="1">
      <t>ヒ</t>
    </rPh>
    <phoneticPr fontId="2"/>
  </si>
  <si>
    <t>理事長</t>
    <rPh sb="0" eb="3">
      <t>リジチョウ</t>
    </rPh>
    <phoneticPr fontId="2"/>
  </si>
  <si>
    <t>役職名</t>
    <rPh sb="0" eb="3">
      <t>ヤクショクメイ</t>
    </rPh>
    <phoneticPr fontId="2"/>
  </si>
  <si>
    <t>年</t>
    <rPh sb="0" eb="1">
      <t>ネン</t>
    </rPh>
    <phoneticPr fontId="2"/>
  </si>
  <si>
    <t>（注）</t>
    <rPh sb="1" eb="2">
      <t>チュウ</t>
    </rPh>
    <phoneticPr fontId="2"/>
  </si>
  <si>
    <t>円</t>
    <rPh sb="0" eb="1">
      <t>エン</t>
    </rPh>
    <phoneticPr fontId="2"/>
  </si>
  <si>
    <t>氏　　　名</t>
    <rPh sb="0" eb="1">
      <t>シ</t>
    </rPh>
    <rPh sb="4" eb="5">
      <t>メイ</t>
    </rPh>
    <phoneticPr fontId="2"/>
  </si>
  <si>
    <t>人</t>
    <rPh sb="0" eb="1">
      <t>ニン</t>
    </rPh>
    <phoneticPr fontId="2"/>
  </si>
  <si>
    <t>その他</t>
    <rPh sb="2" eb="3">
      <t>タ</t>
    </rPh>
    <phoneticPr fontId="2"/>
  </si>
  <si>
    <t>理事会</t>
    <rPh sb="0" eb="3">
      <t>リジカイ</t>
    </rPh>
    <phoneticPr fontId="2"/>
  </si>
  <si>
    <t>計</t>
    <rPh sb="0" eb="1">
      <t>ケイ</t>
    </rPh>
    <phoneticPr fontId="2"/>
  </si>
  <si>
    <t>金　　　　額</t>
    <rPh sb="0" eb="1">
      <t>キン</t>
    </rPh>
    <rPh sb="5" eb="6">
      <t>ガク</t>
    </rPh>
    <phoneticPr fontId="2"/>
  </si>
  <si>
    <t>取 引 金 融 機 関 （支 店） 名</t>
    <rPh sb="0" eb="1">
      <t>トリ</t>
    </rPh>
    <rPh sb="2" eb="3">
      <t>イン</t>
    </rPh>
    <rPh sb="4" eb="5">
      <t>キン</t>
    </rPh>
    <rPh sb="6" eb="7">
      <t>ユウ</t>
    </rPh>
    <rPh sb="8" eb="9">
      <t>キ</t>
    </rPh>
    <rPh sb="10" eb="11">
      <t>セキ</t>
    </rPh>
    <rPh sb="13" eb="14">
      <t>ササ</t>
    </rPh>
    <rPh sb="15" eb="16">
      <t>ミセ</t>
    </rPh>
    <rPh sb="18" eb="19">
      <t>メイ</t>
    </rPh>
    <phoneticPr fontId="2"/>
  </si>
  <si>
    <t>普通</t>
    <rPh sb="0" eb="2">
      <t>フツウ</t>
    </rPh>
    <phoneticPr fontId="2"/>
  </si>
  <si>
    <t>定期</t>
    <rPh sb="0" eb="2">
      <t>テイキ</t>
    </rPh>
    <phoneticPr fontId="2"/>
  </si>
  <si>
    <t>当座</t>
    <rPh sb="0" eb="2">
      <t>トウザ</t>
    </rPh>
    <phoneticPr fontId="2"/>
  </si>
  <si>
    <t xml:space="preserve">　 </t>
  </si>
  <si>
    <t>　（１）役職員の寄附状況</t>
    <rPh sb="4" eb="7">
      <t>ヤクショクイン</t>
    </rPh>
    <rPh sb="8" eb="10">
      <t>キフ</t>
    </rPh>
    <rPh sb="10" eb="12">
      <t>ジョウキョウ</t>
    </rPh>
    <phoneticPr fontId="2"/>
  </si>
  <si>
    <t>他の役員</t>
    <rPh sb="0" eb="1">
      <t>タ</t>
    </rPh>
    <rPh sb="2" eb="3">
      <t>エキ</t>
    </rPh>
    <rPh sb="3" eb="4">
      <t>イン</t>
    </rPh>
    <phoneticPr fontId="2"/>
  </si>
  <si>
    <t>職　　　員</t>
    <rPh sb="0" eb="1">
      <t>ショク</t>
    </rPh>
    <rPh sb="4" eb="5">
      <t>イン</t>
    </rPh>
    <phoneticPr fontId="2"/>
  </si>
  <si>
    <t>（うち取引業者）</t>
    <rPh sb="3" eb="5">
      <t>トリヒキ</t>
    </rPh>
    <rPh sb="5" eb="7">
      <t>ギョウシャ</t>
    </rPh>
    <phoneticPr fontId="2"/>
  </si>
  <si>
    <t>家族</t>
    <rPh sb="0" eb="2">
      <t>カゾク</t>
    </rPh>
    <phoneticPr fontId="2"/>
  </si>
  <si>
    <t>遺族</t>
    <rPh sb="0" eb="2">
      <t>イゾク</t>
    </rPh>
    <phoneticPr fontId="2"/>
  </si>
  <si>
    <t>人数</t>
    <rPh sb="0" eb="2">
      <t>ニンズウ</t>
    </rPh>
    <phoneticPr fontId="2"/>
  </si>
  <si>
    <t>金　　額</t>
    <rPh sb="0" eb="1">
      <t>キン</t>
    </rPh>
    <rPh sb="3" eb="4">
      <t>ガク</t>
    </rPh>
    <phoneticPr fontId="2"/>
  </si>
  <si>
    <t>寄　　附　　者</t>
    <rPh sb="0" eb="1">
      <t>ヤドリキ</t>
    </rPh>
    <rPh sb="3" eb="4">
      <t>フ</t>
    </rPh>
    <rPh sb="6" eb="7">
      <t>シャ</t>
    </rPh>
    <phoneticPr fontId="2"/>
  </si>
  <si>
    <t>寄　附　者</t>
    <rPh sb="0" eb="1">
      <t>ヤドリキ</t>
    </rPh>
    <rPh sb="2" eb="3">
      <t>フ</t>
    </rPh>
    <rPh sb="4" eb="5">
      <t>シャ</t>
    </rPh>
    <phoneticPr fontId="2"/>
  </si>
  <si>
    <t>帳　　簿　　等</t>
  </si>
  <si>
    <t>整備状況</t>
  </si>
  <si>
    <t>出納職員</t>
    <rPh sb="0" eb="2">
      <t>スイトウ</t>
    </rPh>
    <rPh sb="2" eb="4">
      <t>ショクイン</t>
    </rPh>
    <phoneticPr fontId="2"/>
  </si>
  <si>
    <t>会計責任者</t>
    <rPh sb="0" eb="2">
      <t>カイケイ</t>
    </rPh>
    <rPh sb="2" eb="5">
      <t>セキニンシャ</t>
    </rPh>
    <phoneticPr fontId="2"/>
  </si>
  <si>
    <t>氏　　　名</t>
  </si>
  <si>
    <t>年齢</t>
  </si>
  <si>
    <t>職　　　業</t>
  </si>
  <si>
    <t>報酬（円）</t>
  </si>
  <si>
    <t>任　　期</t>
  </si>
  <si>
    <t>予定価格
（最低価格）</t>
    <rPh sb="0" eb="2">
      <t>ヨテイ</t>
    </rPh>
    <rPh sb="2" eb="4">
      <t>カカク</t>
    </rPh>
    <rPh sb="6" eb="8">
      <t>サイテイ</t>
    </rPh>
    <rPh sb="8" eb="10">
      <t>カカク</t>
    </rPh>
    <phoneticPr fontId="2"/>
  </si>
  <si>
    <t>競争入札・
随意契約の別</t>
    <rPh sb="0" eb="2">
      <t>キョウソウ</t>
    </rPh>
    <rPh sb="2" eb="4">
      <t>ニュウサツ</t>
    </rPh>
    <rPh sb="6" eb="8">
      <t>ズイイ</t>
    </rPh>
    <rPh sb="8" eb="10">
      <t>ケイヤク</t>
    </rPh>
    <rPh sb="11" eb="12">
      <t>ベツ</t>
    </rPh>
    <phoneticPr fontId="2"/>
  </si>
  <si>
    <t>入札（見積）業者数</t>
    <rPh sb="0" eb="2">
      <t>ニュウサツ</t>
    </rPh>
    <rPh sb="3" eb="5">
      <t>ミツ</t>
    </rPh>
    <rPh sb="6" eb="9">
      <t>ギョウシャスウ</t>
    </rPh>
    <phoneticPr fontId="2"/>
  </si>
  <si>
    <t>落札価格</t>
    <rPh sb="0" eb="2">
      <t>ラクサツ</t>
    </rPh>
    <rPh sb="2" eb="4">
      <t>カカク</t>
    </rPh>
    <phoneticPr fontId="2"/>
  </si>
  <si>
    <t>落札業者名
 （役員との関係）</t>
    <rPh sb="0" eb="2">
      <t>ラクサツ</t>
    </rPh>
    <rPh sb="2" eb="4">
      <t>ギョウシャ</t>
    </rPh>
    <rPh sb="4" eb="5">
      <t>メイ</t>
    </rPh>
    <phoneticPr fontId="2"/>
  </si>
  <si>
    <t>事業の財源</t>
    <rPh sb="0" eb="2">
      <t>ジギョウ</t>
    </rPh>
    <rPh sb="3" eb="5">
      <t>ザイゲン</t>
    </rPh>
    <phoneticPr fontId="2"/>
  </si>
  <si>
    <t>国・県補助金</t>
    <rPh sb="0" eb="1">
      <t>クニ</t>
    </rPh>
    <rPh sb="2" eb="3">
      <t>ケン</t>
    </rPh>
    <rPh sb="3" eb="6">
      <t>ホジョキン</t>
    </rPh>
    <phoneticPr fontId="2"/>
  </si>
  <si>
    <t>市町村補助金</t>
    <rPh sb="0" eb="3">
      <t>シチョウソン</t>
    </rPh>
    <rPh sb="3" eb="6">
      <t>ホジョキン</t>
    </rPh>
    <phoneticPr fontId="2"/>
  </si>
  <si>
    <t>民間助成金</t>
    <rPh sb="0" eb="2">
      <t>ミンカン</t>
    </rPh>
    <rPh sb="2" eb="4">
      <t>ジョセイ</t>
    </rPh>
    <rPh sb="4" eb="5">
      <t>キン</t>
    </rPh>
    <phoneticPr fontId="2"/>
  </si>
  <si>
    <t>福祉医療機構借入</t>
    <rPh sb="0" eb="2">
      <t>フクシ</t>
    </rPh>
    <rPh sb="2" eb="4">
      <t>イリョウ</t>
    </rPh>
    <rPh sb="4" eb="6">
      <t>キコウ</t>
    </rPh>
    <rPh sb="6" eb="8">
      <t>カリイレ</t>
    </rPh>
    <phoneticPr fontId="2"/>
  </si>
  <si>
    <t>その他借入</t>
    <rPh sb="2" eb="3">
      <t>タ</t>
    </rPh>
    <rPh sb="3" eb="5">
      <t>カリイレ</t>
    </rPh>
    <phoneticPr fontId="2"/>
  </si>
  <si>
    <t>自己資金</t>
    <rPh sb="0" eb="2">
      <t>ジコ</t>
    </rPh>
    <rPh sb="2" eb="4">
      <t>シキン</t>
    </rPh>
    <phoneticPr fontId="2"/>
  </si>
  <si>
    <t>寄附金</t>
    <rPh sb="0" eb="3">
      <t>キフキン</t>
    </rPh>
    <phoneticPr fontId="2"/>
  </si>
  <si>
    <t>契約日</t>
    <rPh sb="0" eb="3">
      <t>ケイヤクビ</t>
    </rPh>
    <phoneticPr fontId="2"/>
  </si>
  <si>
    <t>事前説明</t>
    <rPh sb="0" eb="2">
      <t>ジゼン</t>
    </rPh>
    <rPh sb="2" eb="4">
      <t>セツメイ</t>
    </rPh>
    <phoneticPr fontId="2"/>
  </si>
  <si>
    <t>入札日</t>
    <rPh sb="0" eb="3">
      <t>ニュウサツビ</t>
    </rPh>
    <phoneticPr fontId="2"/>
  </si>
  <si>
    <t>入札参加者数</t>
    <rPh sb="0" eb="2">
      <t>ニュウサツ</t>
    </rPh>
    <rPh sb="2" eb="6">
      <t>サンカシャスウ</t>
    </rPh>
    <phoneticPr fontId="2"/>
  </si>
  <si>
    <t>入札立会者氏名</t>
    <rPh sb="0" eb="2">
      <t>ニュウサツ</t>
    </rPh>
    <rPh sb="2" eb="3">
      <t>タ</t>
    </rPh>
    <rPh sb="3" eb="4">
      <t>ア</t>
    </rPh>
    <rPh sb="4" eb="5">
      <t>シャ</t>
    </rPh>
    <rPh sb="5" eb="7">
      <t>シメイ</t>
    </rPh>
    <phoneticPr fontId="2"/>
  </si>
  <si>
    <t>（県の立会を含む）</t>
    <rPh sb="1" eb="2">
      <t>ケン</t>
    </rPh>
    <rPh sb="3" eb="5">
      <t>タチアイ</t>
    </rPh>
    <rPh sb="6" eb="7">
      <t>フク</t>
    </rPh>
    <phoneticPr fontId="2"/>
  </si>
  <si>
    <t>入札の事前報告・結果報告</t>
    <rPh sb="0" eb="2">
      <t>ニュウサツ</t>
    </rPh>
    <rPh sb="3" eb="5">
      <t>ジゼン</t>
    </rPh>
    <rPh sb="5" eb="7">
      <t>ホウコク</t>
    </rPh>
    <rPh sb="8" eb="10">
      <t>ケッカ</t>
    </rPh>
    <rPh sb="10" eb="12">
      <t>ホウコク</t>
    </rPh>
    <phoneticPr fontId="2"/>
  </si>
  <si>
    <t>入札結果の開示</t>
    <rPh sb="0" eb="2">
      <t>ニュウサツ</t>
    </rPh>
    <rPh sb="2" eb="4">
      <t>ケッカ</t>
    </rPh>
    <rPh sb="5" eb="7">
      <t>カイジ</t>
    </rPh>
    <phoneticPr fontId="2"/>
  </si>
  <si>
    <t>県</t>
    <rPh sb="0" eb="1">
      <t>ケン</t>
    </rPh>
    <phoneticPr fontId="2"/>
  </si>
  <si>
    <t>（注）①</t>
    <rPh sb="1" eb="2">
      <t>チュウ</t>
    </rPh>
    <phoneticPr fontId="2"/>
  </si>
  <si>
    <t xml:space="preserve">      ②</t>
    <phoneticPr fontId="2"/>
  </si>
  <si>
    <t xml:space="preserve">      ③</t>
    <phoneticPr fontId="2"/>
  </si>
  <si>
    <t>「補助金等」の欄には、契約に係る補助金等（国・県補助、民間資金、共同募金等）を受けた場合に補助金名・補助額を記入すること。</t>
    <phoneticPr fontId="2"/>
  </si>
  <si>
    <t>１．</t>
    <phoneticPr fontId="2"/>
  </si>
  <si>
    <t>資産（土地・建物）等の状況</t>
    <rPh sb="0" eb="2">
      <t>シサン</t>
    </rPh>
    <rPh sb="3" eb="5">
      <t>トチ</t>
    </rPh>
    <rPh sb="6" eb="8">
      <t>タテモノ</t>
    </rPh>
    <rPh sb="9" eb="10">
      <t>トウ</t>
    </rPh>
    <rPh sb="11" eb="13">
      <t>ジョウキョウ</t>
    </rPh>
    <phoneticPr fontId="2"/>
  </si>
  <si>
    <t>所　　　在　　　地</t>
    <rPh sb="0" eb="1">
      <t>トコロ</t>
    </rPh>
    <rPh sb="4" eb="5">
      <t>ザイ</t>
    </rPh>
    <rPh sb="8" eb="9">
      <t>チ</t>
    </rPh>
    <phoneticPr fontId="2"/>
  </si>
  <si>
    <t>地 目
 又 は
 構 造</t>
    <rPh sb="0" eb="1">
      <t>チ</t>
    </rPh>
    <rPh sb="2" eb="3">
      <t>メ</t>
    </rPh>
    <rPh sb="5" eb="6">
      <t>マタ</t>
    </rPh>
    <rPh sb="10" eb="11">
      <t>カマエ</t>
    </rPh>
    <rPh sb="12" eb="13">
      <t>ヅクリ</t>
    </rPh>
    <phoneticPr fontId="2"/>
  </si>
  <si>
    <t>用　　　途</t>
    <rPh sb="0" eb="1">
      <t>ヨウ</t>
    </rPh>
    <rPh sb="4" eb="5">
      <t>ト</t>
    </rPh>
    <phoneticPr fontId="2"/>
  </si>
  <si>
    <t>面　　　　　　　　積</t>
    <rPh sb="0" eb="1">
      <t>メン</t>
    </rPh>
    <rPh sb="9" eb="10">
      <t>セキ</t>
    </rPh>
    <phoneticPr fontId="2"/>
  </si>
  <si>
    <t>取   得
（建設）
年月日</t>
    <rPh sb="0" eb="1">
      <t>トリ</t>
    </rPh>
    <rPh sb="4" eb="5">
      <t>エ</t>
    </rPh>
    <rPh sb="7" eb="9">
      <t>ケンセツ</t>
    </rPh>
    <rPh sb="11" eb="12">
      <t>トシ</t>
    </rPh>
    <rPh sb="12" eb="13">
      <t>ツキ</t>
    </rPh>
    <rPh sb="13" eb="14">
      <t>ヒ</t>
    </rPh>
    <phoneticPr fontId="2"/>
  </si>
  <si>
    <t>担　保　提　供　の　状　況</t>
    <rPh sb="0" eb="1">
      <t>タン</t>
    </rPh>
    <rPh sb="2" eb="3">
      <t>ホ</t>
    </rPh>
    <rPh sb="4" eb="5">
      <t>ツツミ</t>
    </rPh>
    <rPh sb="6" eb="7">
      <t>トモ</t>
    </rPh>
    <rPh sb="10" eb="11">
      <t>ジョウ</t>
    </rPh>
    <rPh sb="12" eb="13">
      <t>キョウ</t>
    </rPh>
    <phoneticPr fontId="2"/>
  </si>
  <si>
    <t>抵当権
設   定
年月日</t>
    <rPh sb="0" eb="3">
      <t>テイトウケン</t>
    </rPh>
    <rPh sb="4" eb="5">
      <t>セツ</t>
    </rPh>
    <rPh sb="8" eb="9">
      <t>サダム</t>
    </rPh>
    <rPh sb="10" eb="11">
      <t>ネン</t>
    </rPh>
    <rPh sb="11" eb="12">
      <t>ガツ</t>
    </rPh>
    <rPh sb="12" eb="13">
      <t>ヒ</t>
    </rPh>
    <phoneticPr fontId="2"/>
  </si>
  <si>
    <t>定　　　款</t>
    <rPh sb="0" eb="1">
      <t>サダム</t>
    </rPh>
    <rPh sb="4" eb="5">
      <t>カン</t>
    </rPh>
    <phoneticPr fontId="2"/>
  </si>
  <si>
    <t>登記簿</t>
    <rPh sb="0" eb="1">
      <t>ノボル</t>
    </rPh>
    <rPh sb="1" eb="2">
      <t>キ</t>
    </rPh>
    <rPh sb="2" eb="3">
      <t>ボ</t>
    </rPh>
    <phoneticPr fontId="2"/>
  </si>
  <si>
    <t>提供の
有　 無</t>
    <rPh sb="0" eb="2">
      <t>テイキョウ</t>
    </rPh>
    <rPh sb="4" eb="5">
      <t>ユウ</t>
    </rPh>
    <rPh sb="7" eb="8">
      <t>ム</t>
    </rPh>
    <phoneticPr fontId="2"/>
  </si>
  <si>
    <t>提　供　先</t>
    <rPh sb="0" eb="1">
      <t>ツツミ</t>
    </rPh>
    <rPh sb="2" eb="3">
      <t>トモ</t>
    </rPh>
    <rPh sb="4" eb="5">
      <t>サキ</t>
    </rPh>
    <phoneticPr fontId="2"/>
  </si>
  <si>
    <t>月</t>
    <rPh sb="0" eb="1">
      <t>ツキ</t>
    </rPh>
    <phoneticPr fontId="2"/>
  </si>
  <si>
    <t>日</t>
    <rPh sb="0" eb="1">
      <t>ニチ</t>
    </rPh>
    <phoneticPr fontId="2"/>
  </si>
  <si>
    <t>土地</t>
    <rPh sb="0" eb="2">
      <t>トチ</t>
    </rPh>
    <phoneticPr fontId="2"/>
  </si>
  <si>
    <t>建物</t>
    <rPh sb="0" eb="2">
      <t>タテモノ</t>
    </rPh>
    <phoneticPr fontId="2"/>
  </si>
  <si>
    <t>公益</t>
    <rPh sb="0" eb="2">
      <t>コウエキ</t>
    </rPh>
    <phoneticPr fontId="2"/>
  </si>
  <si>
    <t>収益</t>
    <rPh sb="0" eb="2">
      <t>シュウエキ</t>
    </rPh>
    <phoneticPr fontId="2"/>
  </si>
  <si>
    <t>契約書
の有無</t>
    <rPh sb="0" eb="3">
      <t>ケイヤクショ</t>
    </rPh>
    <rPh sb="5" eb="7">
      <t>ウム</t>
    </rPh>
    <phoneticPr fontId="2"/>
  </si>
  <si>
    <t>相手方</t>
    <rPh sb="0" eb="3">
      <t>アイテガタ</t>
    </rPh>
    <phoneticPr fontId="2"/>
  </si>
  <si>
    <t>借入金の状況</t>
    <rPh sb="0" eb="1">
      <t>シャク</t>
    </rPh>
    <rPh sb="1" eb="3">
      <t>ニュウキン</t>
    </rPh>
    <rPh sb="4" eb="6">
      <t>ジョウキョウ</t>
    </rPh>
    <phoneticPr fontId="2"/>
  </si>
  <si>
    <t>独立行政法人福祉医療機構</t>
    <rPh sb="0" eb="2">
      <t>ドクリツ</t>
    </rPh>
    <rPh sb="2" eb="4">
      <t>ギョウセイ</t>
    </rPh>
    <rPh sb="4" eb="6">
      <t>ホウジン</t>
    </rPh>
    <rPh sb="6" eb="8">
      <t>フクシ</t>
    </rPh>
    <rPh sb="8" eb="10">
      <t>イリョウ</t>
    </rPh>
    <rPh sb="10" eb="12">
      <t>キコウ</t>
    </rPh>
    <phoneticPr fontId="2"/>
  </si>
  <si>
    <t>借　　　　入　　　　目　　　　的</t>
    <rPh sb="0" eb="1">
      <t>シャク</t>
    </rPh>
    <rPh sb="5" eb="6">
      <t>ニュウ</t>
    </rPh>
    <rPh sb="10" eb="11">
      <t>メ</t>
    </rPh>
    <rPh sb="15" eb="16">
      <t>マト</t>
    </rPh>
    <phoneticPr fontId="2"/>
  </si>
  <si>
    <t>借 入 金 額</t>
    <rPh sb="0" eb="1">
      <t>シャク</t>
    </rPh>
    <rPh sb="2" eb="3">
      <t>イリ</t>
    </rPh>
    <rPh sb="4" eb="5">
      <t>キン</t>
    </rPh>
    <rPh sb="6" eb="7">
      <t>ガク</t>
    </rPh>
    <phoneticPr fontId="2"/>
  </si>
  <si>
    <t>延滞の</t>
    <rPh sb="0" eb="2">
      <t>エンタイ</t>
    </rPh>
    <phoneticPr fontId="2"/>
  </si>
  <si>
    <t>借入年度</t>
    <rPh sb="0" eb="1">
      <t>シャク</t>
    </rPh>
    <rPh sb="1" eb="2">
      <t>ニュウ</t>
    </rPh>
    <rPh sb="2" eb="4">
      <t>ネンド</t>
    </rPh>
    <phoneticPr fontId="2"/>
  </si>
  <si>
    <t>元　　　　金</t>
    <rPh sb="0" eb="1">
      <t>モト</t>
    </rPh>
    <rPh sb="5" eb="6">
      <t>キン</t>
    </rPh>
    <phoneticPr fontId="2"/>
  </si>
  <si>
    <t>利　　　　息</t>
    <rPh sb="0" eb="1">
      <t>リ</t>
    </rPh>
    <rPh sb="5" eb="6">
      <t>イキ</t>
    </rPh>
    <phoneticPr fontId="2"/>
  </si>
  <si>
    <t>現在の借入金残額</t>
    <rPh sb="0" eb="2">
      <t>ゲンザイ</t>
    </rPh>
    <rPh sb="3" eb="4">
      <t>シャク</t>
    </rPh>
    <rPh sb="4" eb="6">
      <t>ニュウキン</t>
    </rPh>
    <rPh sb="6" eb="8">
      <t>ザンガク</t>
    </rPh>
    <phoneticPr fontId="2"/>
  </si>
  <si>
    <t>有無</t>
    <rPh sb="0" eb="2">
      <t>ウム</t>
    </rPh>
    <phoneticPr fontId="2"/>
  </si>
  <si>
    <t>万円</t>
    <rPh sb="0" eb="2">
      <t>マンエン</t>
    </rPh>
    <phoneticPr fontId="2"/>
  </si>
  <si>
    <t>年度</t>
    <rPh sb="0" eb="2">
      <t>ネンド</t>
    </rPh>
    <phoneticPr fontId="2"/>
  </si>
  <si>
    <t>）</t>
    <phoneticPr fontId="2"/>
  </si>
  <si>
    <t>区　　　　　　　　　　分</t>
    <rPh sb="0" eb="1">
      <t>ク</t>
    </rPh>
    <rPh sb="11" eb="12">
      <t>ブン</t>
    </rPh>
    <phoneticPr fontId="2"/>
  </si>
  <si>
    <t>内　　　　　　　　　　　　　　　　　　　　　　　　　　　　　訳</t>
    <rPh sb="0" eb="1">
      <t>ウチ</t>
    </rPh>
    <rPh sb="30" eb="31">
      <t>ヤク</t>
    </rPh>
    <phoneticPr fontId="2"/>
  </si>
  <si>
    <t>償還金財源内訳</t>
    <rPh sb="0" eb="3">
      <t>ショウカンキン</t>
    </rPh>
    <rPh sb="3" eb="5">
      <t>ザイゲン</t>
    </rPh>
    <rPh sb="5" eb="7">
      <t>ウチワケ</t>
    </rPh>
    <phoneticPr fontId="2"/>
  </si>
  <si>
    <t>寄附金</t>
    <rPh sb="0" eb="1">
      <t>ヤドリキ</t>
    </rPh>
    <rPh sb="1" eb="2">
      <t>フ</t>
    </rPh>
    <rPh sb="2" eb="3">
      <t>キン</t>
    </rPh>
    <phoneticPr fontId="2"/>
  </si>
  <si>
    <t>役　 員</t>
    <rPh sb="0" eb="1">
      <t>エキ</t>
    </rPh>
    <rPh sb="3" eb="4">
      <t>イン</t>
    </rPh>
    <phoneticPr fontId="2"/>
  </si>
  <si>
    <t>補助金</t>
    <rPh sb="0" eb="1">
      <t>タスク</t>
    </rPh>
    <rPh sb="1" eb="2">
      <t>スケ</t>
    </rPh>
    <rPh sb="2" eb="3">
      <t>キン</t>
    </rPh>
    <phoneticPr fontId="2"/>
  </si>
  <si>
    <t>大分県</t>
    <rPh sb="0" eb="3">
      <t>オオイタケン</t>
    </rPh>
    <phoneticPr fontId="2"/>
  </si>
  <si>
    <t>市町村</t>
    <rPh sb="0" eb="3">
      <t>シチョウソン</t>
    </rPh>
    <phoneticPr fontId="2"/>
  </si>
  <si>
    <t>運用収入分</t>
    <rPh sb="0" eb="2">
      <t>ウンヨウ</t>
    </rPh>
    <rPh sb="2" eb="5">
      <t>シュウニュウブン</t>
    </rPh>
    <phoneticPr fontId="2"/>
  </si>
  <si>
    <t>平成</t>
    <rPh sb="0" eb="2">
      <t>ヘイセイ</t>
    </rPh>
    <phoneticPr fontId="2"/>
  </si>
  <si>
    <t>有</t>
    <rPh sb="0" eb="1">
      <t>ユウ</t>
    </rPh>
    <phoneticPr fontId="2"/>
  </si>
  <si>
    <t>無</t>
    <rPh sb="0" eb="1">
      <t>ム</t>
    </rPh>
    <phoneticPr fontId="2"/>
  </si>
  <si>
    <t>一般競争入札</t>
  </si>
  <si>
    <t>指名競争入札</t>
  </si>
  <si>
    <t>随  意  契  約</t>
  </si>
  <si>
    <t>（場所</t>
    <rPh sb="1" eb="3">
      <t>バショ</t>
    </rPh>
    <phoneticPr fontId="2"/>
  </si>
  <si>
    <t>㎡</t>
    <phoneticPr fontId="2"/>
  </si>
  <si>
    <t>（注）</t>
    <phoneticPr fontId="2"/>
  </si>
  <si>
    <t>）</t>
    <phoneticPr fontId="2"/>
  </si>
  <si>
    <t>２．</t>
    <phoneticPr fontId="2"/>
  </si>
  <si>
    <t>３．</t>
    <phoneticPr fontId="2"/>
  </si>
  <si>
    <t>理　　　　　　　　　　　由</t>
    <phoneticPr fontId="2"/>
  </si>
  <si>
    <t>(注)　</t>
    <phoneticPr fontId="2"/>
  </si>
  <si>
    <t>（</t>
    <phoneticPr fontId="2"/>
  </si>
  <si>
    <t>）</t>
    <phoneticPr fontId="2"/>
  </si>
  <si>
    <t>　</t>
    <phoneticPr fontId="2"/>
  </si>
  <si>
    <t>　</t>
    <phoneticPr fontId="2"/>
  </si>
  <si>
    <t>その他の借入金（銀行、理事長等からの借入金）</t>
    <phoneticPr fontId="2"/>
  </si>
  <si>
    <t>所轄庁の承認の有無</t>
    <rPh sb="0" eb="3">
      <t>ショカツチョウ</t>
    </rPh>
    <rPh sb="4" eb="6">
      <t>ショウニン</t>
    </rPh>
    <rPh sb="7" eb="8">
      <t>ユウ</t>
    </rPh>
    <rPh sb="8" eb="9">
      <t>ム</t>
    </rPh>
    <phoneticPr fontId="2"/>
  </si>
  <si>
    <t>周知していない</t>
    <phoneticPr fontId="2"/>
  </si>
  <si>
    <t>借入目的ごとに記入すること。</t>
  </si>
  <si>
    <t>選択の場合は、リストから選択又は罫線で囲むこと。（全ページ共通）</t>
    <rPh sb="0" eb="2">
      <t>センタク</t>
    </rPh>
    <rPh sb="3" eb="5">
      <t>バアイ</t>
    </rPh>
    <rPh sb="12" eb="14">
      <t>センタク</t>
    </rPh>
    <rPh sb="14" eb="15">
      <t>マタ</t>
    </rPh>
    <rPh sb="16" eb="18">
      <t>ケイセン</t>
    </rPh>
    <rPh sb="19" eb="20">
      <t>カコ</t>
    </rPh>
    <rPh sb="25" eb="26">
      <t>ゼン</t>
    </rPh>
    <rPh sb="29" eb="31">
      <t>キョウツウ</t>
    </rPh>
    <phoneticPr fontId="2"/>
  </si>
  <si>
    <t>予算管理責任者</t>
    <rPh sb="0" eb="2">
      <t>ヨサン</t>
    </rPh>
    <rPh sb="2" eb="4">
      <t>カンリ</t>
    </rPh>
    <rPh sb="4" eb="7">
      <t>セキニンシャ</t>
    </rPh>
    <phoneticPr fontId="2"/>
  </si>
  <si>
    <t>固定資産管理責任者</t>
    <rPh sb="0" eb="4">
      <t>コテイシサン</t>
    </rPh>
    <rPh sb="4" eb="6">
      <t>カンリ</t>
    </rPh>
    <rPh sb="6" eb="9">
      <t>セキニンシャ</t>
    </rPh>
    <phoneticPr fontId="2"/>
  </si>
  <si>
    <t>法人名</t>
    <rPh sb="0" eb="2">
      <t>ホウジン</t>
    </rPh>
    <rPh sb="2" eb="3">
      <t>メイ</t>
    </rPh>
    <phoneticPr fontId="2"/>
  </si>
  <si>
    <t>施設名</t>
    <rPh sb="0" eb="2">
      <t>シセツ</t>
    </rPh>
    <rPh sb="2" eb="3">
      <t>メイ</t>
    </rPh>
    <phoneticPr fontId="2"/>
  </si>
  <si>
    <t>作成者氏名</t>
    <rPh sb="0" eb="3">
      <t>サクセイシャ</t>
    </rPh>
    <rPh sb="3" eb="5">
      <t>シメイ</t>
    </rPh>
    <phoneticPr fontId="2"/>
  </si>
  <si>
    <t>作成年月日</t>
    <rPh sb="0" eb="2">
      <t>サクセイ</t>
    </rPh>
    <rPh sb="2" eb="3">
      <t>ネン</t>
    </rPh>
    <rPh sb="3" eb="5">
      <t>ツキヒ</t>
    </rPh>
    <phoneticPr fontId="2"/>
  </si>
  <si>
    <t>電話</t>
    <rPh sb="0" eb="2">
      <t>デンワ</t>
    </rPh>
    <phoneticPr fontId="2"/>
  </si>
  <si>
    <t>－</t>
    <phoneticPr fontId="2"/>
  </si>
  <si>
    <t>ファックス</t>
    <phoneticPr fontId="2"/>
  </si>
  <si>
    <t>E-mail：</t>
    <phoneticPr fontId="2"/>
  </si>
  <si>
    <t>目　　　　　　　　　　　　　　　　　次</t>
    <rPh sb="0" eb="1">
      <t>メ</t>
    </rPh>
    <rPh sb="18" eb="19">
      <t>ツギ</t>
    </rPh>
    <phoneticPr fontId="2"/>
  </si>
  <si>
    <t>職　　名</t>
    <rPh sb="0" eb="1">
      <t>ショク</t>
    </rPh>
    <rPh sb="3" eb="4">
      <t>メイ</t>
    </rPh>
    <phoneticPr fontId="2"/>
  </si>
  <si>
    <t>年齢</t>
    <rPh sb="0" eb="2">
      <t>ネンレイ</t>
    </rPh>
    <phoneticPr fontId="2"/>
  </si>
  <si>
    <t>６</t>
    <phoneticPr fontId="2"/>
  </si>
  <si>
    <t>就任年月日</t>
    <rPh sb="0" eb="2">
      <t>シュウニン</t>
    </rPh>
    <rPh sb="2" eb="3">
      <t>ネン</t>
    </rPh>
    <rPh sb="3" eb="4">
      <t>ガツ</t>
    </rPh>
    <rPh sb="4" eb="5">
      <t>ヒ</t>
    </rPh>
    <phoneticPr fontId="2"/>
  </si>
  <si>
    <t>施　設　名</t>
    <rPh sb="0" eb="1">
      <t>シ</t>
    </rPh>
    <rPh sb="2" eb="3">
      <t>セツ</t>
    </rPh>
    <rPh sb="4" eb="5">
      <t>メイ</t>
    </rPh>
    <phoneticPr fontId="2"/>
  </si>
  <si>
    <t>口座番号</t>
    <rPh sb="0" eb="2">
      <t>コウザ</t>
    </rPh>
    <rPh sb="2" eb="4">
      <t>バンゴウ</t>
    </rPh>
    <phoneticPr fontId="2"/>
  </si>
  <si>
    <t>(３)寄附金関係帳簿等の整備状況</t>
  </si>
  <si>
    <t>寄附申込書</t>
  </si>
  <si>
    <t>寄附受領書の交付</t>
  </si>
  <si>
    <t>寄附金台帳</t>
  </si>
  <si>
    <t>企業・商店等</t>
    <phoneticPr fontId="2"/>
  </si>
  <si>
    <t>項　　　　　目</t>
    <rPh sb="0" eb="1">
      <t>コウ</t>
    </rPh>
    <rPh sb="6" eb="7">
      <t>メ</t>
    </rPh>
    <phoneticPr fontId="2"/>
  </si>
  <si>
    <t>（１）苦情解決責任者　　　職氏名</t>
    <phoneticPr fontId="2"/>
  </si>
  <si>
    <t>（２）苦情受付担当者　　　職氏名</t>
    <phoneticPr fontId="2"/>
  </si>
  <si>
    <t xml:space="preserve">周知方法　　　　具体的に　　　　　　　　　　　　　　　　　　　　　　　　　　　　） </t>
    <phoneticPr fontId="2"/>
  </si>
  <si>
    <t>（１）</t>
    <phoneticPr fontId="2"/>
  </si>
  <si>
    <t>（２）</t>
    <phoneticPr fontId="2"/>
  </si>
  <si>
    <t>無の場合、今後の対応</t>
    <rPh sb="0" eb="1">
      <t>ム</t>
    </rPh>
    <rPh sb="2" eb="4">
      <t>バアイ</t>
    </rPh>
    <rPh sb="5" eb="7">
      <t>コンゴ</t>
    </rPh>
    <rPh sb="8" eb="10">
      <t>タイオウ</t>
    </rPh>
    <phoneticPr fontId="2"/>
  </si>
  <si>
    <t>契　約　額</t>
    <phoneticPr fontId="2"/>
  </si>
  <si>
    <t>職　名</t>
    <rPh sb="0" eb="1">
      <t>ショク</t>
    </rPh>
    <rPh sb="2" eb="3">
      <t>メイ</t>
    </rPh>
    <phoneticPr fontId="2"/>
  </si>
  <si>
    <t>辞令発行日</t>
    <rPh sb="0" eb="1">
      <t>ジ</t>
    </rPh>
    <rPh sb="1" eb="2">
      <t>レイ</t>
    </rPh>
    <rPh sb="2" eb="3">
      <t>ハツ</t>
    </rPh>
    <rPh sb="3" eb="4">
      <t>ギョウ</t>
    </rPh>
    <rPh sb="4" eb="5">
      <t>ヒ</t>
    </rPh>
    <phoneticPr fontId="2"/>
  </si>
  <si>
    <t>昭和</t>
    <rPh sb="0" eb="2">
      <t>ショウワ</t>
    </rPh>
    <phoneticPr fontId="2"/>
  </si>
  <si>
    <r>
      <t xml:space="preserve"> </t>
    </r>
    <r>
      <rPr>
        <sz val="11"/>
        <rFont val="ＭＳ Ｐゴシック"/>
        <family val="3"/>
        <charset val="128"/>
      </rPr>
      <t xml:space="preserve">     （労働基準法第４１条第２項に定める「監督若しくは管理の地位にある者」）</t>
    </r>
    <rPh sb="7" eb="9">
      <t>ロウドウ</t>
    </rPh>
    <rPh sb="9" eb="12">
      <t>キジュンホウ</t>
    </rPh>
    <rPh sb="12" eb="13">
      <t>ダイ</t>
    </rPh>
    <rPh sb="15" eb="16">
      <t>ジョウ</t>
    </rPh>
    <rPh sb="16" eb="17">
      <t>ダイ</t>
    </rPh>
    <rPh sb="18" eb="19">
      <t>コウ</t>
    </rPh>
    <rPh sb="20" eb="21">
      <t>サダ</t>
    </rPh>
    <phoneticPr fontId="2"/>
  </si>
  <si>
    <t>受審の有無</t>
    <rPh sb="0" eb="1">
      <t>ウケ</t>
    </rPh>
    <rPh sb="1" eb="2">
      <t>シン</t>
    </rPh>
    <rPh sb="3" eb="5">
      <t>ウム</t>
    </rPh>
    <phoneticPr fontId="2"/>
  </si>
  <si>
    <t>〈利用権の登記が無の場合〉</t>
    <phoneticPr fontId="2"/>
  </si>
  <si>
    <t>賃貸借期間</t>
    <rPh sb="0" eb="3">
      <t>チンタイシャク</t>
    </rPh>
    <rPh sb="3" eb="5">
      <t>キカン</t>
    </rPh>
    <phoneticPr fontId="2"/>
  </si>
  <si>
    <t>第三者</t>
    <rPh sb="0" eb="1">
      <t>ダイ</t>
    </rPh>
    <rPh sb="1" eb="2">
      <t>3</t>
    </rPh>
    <rPh sb="2" eb="3">
      <t>シャ</t>
    </rPh>
    <phoneticPr fontId="2"/>
  </si>
  <si>
    <t>〃</t>
    <phoneticPr fontId="2"/>
  </si>
  <si>
    <t>経理区分（セグメント）</t>
    <rPh sb="0" eb="2">
      <t>ケイリ</t>
    </rPh>
    <rPh sb="2" eb="4">
      <t>クブン</t>
    </rPh>
    <phoneticPr fontId="2"/>
  </si>
  <si>
    <t>常勤・非常勤の別</t>
    <rPh sb="0" eb="2">
      <t>ジョウキン</t>
    </rPh>
    <rPh sb="3" eb="6">
      <t>ヒジョウキン</t>
    </rPh>
    <rPh sb="7" eb="8">
      <t>ベツ</t>
    </rPh>
    <phoneticPr fontId="2"/>
  </si>
  <si>
    <t>採　用　年　月　日</t>
    <rPh sb="0" eb="1">
      <t>サイ</t>
    </rPh>
    <rPh sb="2" eb="3">
      <t>ヨウ</t>
    </rPh>
    <rPh sb="4" eb="5">
      <t>ネン</t>
    </rPh>
    <rPh sb="6" eb="7">
      <t>ガツ</t>
    </rPh>
    <rPh sb="8" eb="9">
      <t>ヒ</t>
    </rPh>
    <phoneticPr fontId="2"/>
  </si>
  <si>
    <t>契約の状況　……………………………………………………………………………………</t>
    <phoneticPr fontId="2"/>
  </si>
  <si>
    <t>社会福祉法人現況報告書　……………………………………………………………………</t>
    <rPh sb="0" eb="2">
      <t>シャカイ</t>
    </rPh>
    <rPh sb="2" eb="4">
      <t>フクシ</t>
    </rPh>
    <rPh sb="4" eb="6">
      <t>ホウジン</t>
    </rPh>
    <rPh sb="6" eb="8">
      <t>ゲンキョウ</t>
    </rPh>
    <rPh sb="8" eb="11">
      <t>ホウコクショ</t>
    </rPh>
    <phoneticPr fontId="2"/>
  </si>
  <si>
    <t>職員　……………………………………………………………………………………………</t>
    <rPh sb="0" eb="2">
      <t>ショクイン</t>
    </rPh>
    <phoneticPr fontId="2"/>
  </si>
  <si>
    <t>資産（土地・建物）等の状況　…………………………………………………………………</t>
    <phoneticPr fontId="2"/>
  </si>
  <si>
    <t>借入金の状況　…………………………………………………………………………………</t>
    <rPh sb="0" eb="3">
      <t>カリイレキン</t>
    </rPh>
    <rPh sb="4" eb="6">
      <t>ジョウキョウ</t>
    </rPh>
    <phoneticPr fontId="2"/>
  </si>
  <si>
    <t>法人・施設に対する寄附金の状況　……………………………………………………………</t>
    <phoneticPr fontId="2"/>
  </si>
  <si>
    <t>会計責任者等の状況　…………………………………………………………………………</t>
    <phoneticPr fontId="2"/>
  </si>
  <si>
    <t>添付書類　………………………………………………………………………………………</t>
    <rPh sb="0" eb="2">
      <t>テンプ</t>
    </rPh>
    <rPh sb="2" eb="4">
      <t>ショルイ</t>
    </rPh>
    <phoneticPr fontId="2"/>
  </si>
  <si>
    <t>＊　小口現金がある場合は「取引金融機関（支店）名」欄に（小口現金）と記載し、金額欄に金額を記載すること。</t>
    <rPh sb="2" eb="4">
      <t>コグチ</t>
    </rPh>
    <rPh sb="4" eb="6">
      <t>ゲンキン</t>
    </rPh>
    <rPh sb="9" eb="11">
      <t>バアイ</t>
    </rPh>
    <rPh sb="25" eb="26">
      <t>ラン</t>
    </rPh>
    <rPh sb="28" eb="30">
      <t>コグチ</t>
    </rPh>
    <rPh sb="30" eb="32">
      <t>ゲンキン</t>
    </rPh>
    <rPh sb="34" eb="36">
      <t>キサイ</t>
    </rPh>
    <rPh sb="38" eb="41">
      <t>キンガクラン</t>
    </rPh>
    <rPh sb="42" eb="44">
      <t>キンガク</t>
    </rPh>
    <rPh sb="45" eb="47">
      <t>キサイ</t>
    </rPh>
    <phoneticPr fontId="2"/>
  </si>
  <si>
    <t>HP URL：</t>
    <phoneticPr fontId="2"/>
  </si>
  <si>
    <t>　　　　　　　</t>
    <phoneticPr fontId="2"/>
  </si>
  <si>
    <t>有の場合、</t>
    <rPh sb="0" eb="1">
      <t>ユウ</t>
    </rPh>
    <rPh sb="2" eb="4">
      <t>バアイ</t>
    </rPh>
    <phoneticPr fontId="2"/>
  </si>
  <si>
    <t>委託先（住所）</t>
    <phoneticPr fontId="2"/>
  </si>
  <si>
    <t>法人の業務及び財務の開示状況　……………………………………………………………</t>
    <phoneticPr fontId="2"/>
  </si>
  <si>
    <t>工事名・購入品目等</t>
    <rPh sb="0" eb="2">
      <t>コウジ</t>
    </rPh>
    <rPh sb="2" eb="3">
      <t>メイ</t>
    </rPh>
    <rPh sb="4" eb="6">
      <t>コウニュウ</t>
    </rPh>
    <rPh sb="6" eb="8">
      <t>ヒンモク</t>
    </rPh>
    <rPh sb="8" eb="9">
      <t>トウ</t>
    </rPh>
    <phoneticPr fontId="2"/>
  </si>
  <si>
    <t>土地・建物借用に係る契約書・利用権の状況</t>
    <rPh sb="0" eb="2">
      <t>トチ</t>
    </rPh>
    <rPh sb="3" eb="5">
      <t>タテモノ</t>
    </rPh>
    <rPh sb="5" eb="7">
      <t>シャクヨウ</t>
    </rPh>
    <rPh sb="8" eb="9">
      <t>カカ</t>
    </rPh>
    <phoneticPr fontId="2"/>
  </si>
  <si>
    <t>賃借料
年   額</t>
    <rPh sb="0" eb="1">
      <t>チン</t>
    </rPh>
    <rPh sb="4" eb="5">
      <t>トシ</t>
    </rPh>
    <rPh sb="8" eb="9">
      <t>ガク</t>
    </rPh>
    <phoneticPr fontId="2"/>
  </si>
  <si>
    <t>借用土地建物</t>
    <rPh sb="0" eb="2">
      <t>シャクヨウ</t>
    </rPh>
    <rPh sb="2" eb="4">
      <t>トチ</t>
    </rPh>
    <rPh sb="4" eb="6">
      <t>タテモノ</t>
    </rPh>
    <phoneticPr fontId="2"/>
  </si>
  <si>
    <t>区分</t>
    <rPh sb="0" eb="2">
      <t>クブン</t>
    </rPh>
    <phoneticPr fontId="2"/>
  </si>
  <si>
    <t>(2)借用土地・建物の状況</t>
    <rPh sb="3" eb="5">
      <t>シャクヨウ</t>
    </rPh>
    <rPh sb="5" eb="7">
      <t>トチ</t>
    </rPh>
    <rPh sb="8" eb="10">
      <t>タテモノ</t>
    </rPh>
    <rPh sb="11" eb="13">
      <t>ジョウキョウ</t>
    </rPh>
    <phoneticPr fontId="2"/>
  </si>
  <si>
    <t>賃借料支払経理区分</t>
    <rPh sb="0" eb="2">
      <t>チンシャク</t>
    </rPh>
    <rPh sb="3" eb="5">
      <t>シハラ</t>
    </rPh>
    <rPh sb="5" eb="7">
      <t>ケイリ</t>
    </rPh>
    <rPh sb="7" eb="9">
      <t>クブン</t>
    </rPh>
    <phoneticPr fontId="2"/>
  </si>
  <si>
    <t>経理区分間繰入金等</t>
    <rPh sb="0" eb="2">
      <t>ケイリ</t>
    </rPh>
    <rPh sb="2" eb="4">
      <t>クブン</t>
    </rPh>
    <rPh sb="4" eb="5">
      <t>カン</t>
    </rPh>
    <rPh sb="5" eb="8">
      <t>クリイレキン</t>
    </rPh>
    <rPh sb="8" eb="9">
      <t>トウ</t>
    </rPh>
    <phoneticPr fontId="2"/>
  </si>
  <si>
    <t>寄附理由</t>
    <rPh sb="0" eb="2">
      <t>キフ</t>
    </rPh>
    <rPh sb="2" eb="4">
      <t>リユウ</t>
    </rPh>
    <phoneticPr fontId="2"/>
  </si>
  <si>
    <t>利用者</t>
    <rPh sb="0" eb="3">
      <t>リヨウシャ</t>
    </rPh>
    <phoneticPr fontId="2"/>
  </si>
  <si>
    <t xml:space="preserve">　 役職員とは、当該法人の役員等（評議員及び第三者委員等を含む。）及び職員とし、金額の多少にかかわらず当該法人又は施設等に寄附している額を記載すること。 </t>
    <rPh sb="15" eb="16">
      <t>トウ</t>
    </rPh>
    <rPh sb="17" eb="20">
      <t>ヒョウギイン</t>
    </rPh>
    <rPh sb="20" eb="21">
      <t>オヨ</t>
    </rPh>
    <rPh sb="22" eb="23">
      <t>ダイ</t>
    </rPh>
    <rPh sb="23" eb="24">
      <t>3</t>
    </rPh>
    <rPh sb="24" eb="25">
      <t>シャ</t>
    </rPh>
    <rPh sb="25" eb="27">
      <t>イイン</t>
    </rPh>
    <rPh sb="27" eb="28">
      <t>トウ</t>
    </rPh>
    <rPh sb="29" eb="30">
      <t>フク</t>
    </rPh>
    <rPh sb="59" eb="60">
      <t>トウ</t>
    </rPh>
    <rPh sb="61" eb="63">
      <t>キフ</t>
    </rPh>
    <phoneticPr fontId="2"/>
  </si>
  <si>
    <t xml:space="preserve">利用者からの寄附については、「寄附理由」欄にその内容を明記すること。 </t>
    <rPh sb="0" eb="3">
      <t>リヨウシャ</t>
    </rPh>
    <phoneticPr fontId="2"/>
  </si>
  <si>
    <t xml:space="preserve">（３）第三者委員　　　　　　　　 </t>
    <rPh sb="3" eb="6">
      <t>ダイサンシャ</t>
    </rPh>
    <rPh sb="6" eb="8">
      <t>イイン</t>
    </rPh>
    <phoneticPr fontId="2"/>
  </si>
  <si>
    <t>入札の状況</t>
    <rPh sb="0" eb="2">
      <t>ニュウサツ</t>
    </rPh>
    <rPh sb="3" eb="5">
      <t>ジョウキョウ</t>
    </rPh>
    <phoneticPr fontId="2"/>
  </si>
  <si>
    <t>補助金等</t>
    <rPh sb="0" eb="3">
      <t>ホジョキン</t>
    </rPh>
    <rPh sb="3" eb="4">
      <t>トウ</t>
    </rPh>
    <phoneticPr fontId="2"/>
  </si>
  <si>
    <t>借入金</t>
    <rPh sb="0" eb="3">
      <t>カリイレキン</t>
    </rPh>
    <phoneticPr fontId="2"/>
  </si>
  <si>
    <t>随意契約を行った場合の理由</t>
    <rPh sb="0" eb="2">
      <t>ズイイ</t>
    </rPh>
    <rPh sb="2" eb="4">
      <t>ケイヤク</t>
    </rPh>
    <rPh sb="5" eb="6">
      <t>オコナ</t>
    </rPh>
    <rPh sb="8" eb="10">
      <t>バアイ</t>
    </rPh>
    <rPh sb="11" eb="13">
      <t>リユウ</t>
    </rPh>
    <phoneticPr fontId="2"/>
  </si>
  <si>
    <t>(1)法人所有土地・建物の状況</t>
    <rPh sb="3" eb="5">
      <t>ホウジン</t>
    </rPh>
    <rPh sb="5" eb="7">
      <t>ショユウ</t>
    </rPh>
    <rPh sb="7" eb="9">
      <t>トチ</t>
    </rPh>
    <rPh sb="10" eb="12">
      <t>タテモノ</t>
    </rPh>
    <rPh sb="13" eb="15">
      <t>ジョウキョウ</t>
    </rPh>
    <phoneticPr fontId="2"/>
  </si>
  <si>
    <t>社会福祉法人現況報告書　</t>
    <rPh sb="0" eb="2">
      <t>シャカイ</t>
    </rPh>
    <rPh sb="2" eb="4">
      <t>フクシ</t>
    </rPh>
    <rPh sb="4" eb="6">
      <t>ホウジン</t>
    </rPh>
    <rPh sb="6" eb="8">
      <t>ゲンキョウ</t>
    </rPh>
    <rPh sb="8" eb="11">
      <t>ホウコクショ</t>
    </rPh>
    <phoneticPr fontId="2"/>
  </si>
  <si>
    <t>１．本表は監査直近月現在で作成すること。</t>
    <rPh sb="2" eb="3">
      <t>ホン</t>
    </rPh>
    <rPh sb="3" eb="4">
      <t>ヒョウ</t>
    </rPh>
    <rPh sb="5" eb="7">
      <t>カンサ</t>
    </rPh>
    <rPh sb="7" eb="9">
      <t>チョッキン</t>
    </rPh>
    <rPh sb="9" eb="10">
      <t>ヅキ</t>
    </rPh>
    <rPh sb="10" eb="12">
      <t>ゲンザイ</t>
    </rPh>
    <rPh sb="13" eb="15">
      <t>サクセイ</t>
    </rPh>
    <phoneticPr fontId="2"/>
  </si>
  <si>
    <t>２．土地、建物はそれぞれ一筆、一棟ごとに記載すること。</t>
    <phoneticPr fontId="2"/>
  </si>
  <si>
    <t>３．借用土地・建物については、法人、施設で借用している全てを記載すること。</t>
    <rPh sb="2" eb="4">
      <t>シャクヨウ</t>
    </rPh>
    <rPh sb="4" eb="6">
      <t>トチ</t>
    </rPh>
    <rPh sb="7" eb="9">
      <t>タテモノ</t>
    </rPh>
    <phoneticPr fontId="2"/>
  </si>
  <si>
    <t>４．用途は「○○施設敷地」等具体的に記入すること。</t>
    <rPh sb="2" eb="4">
      <t>ヨウト</t>
    </rPh>
    <rPh sb="8" eb="10">
      <t>シセツ</t>
    </rPh>
    <rPh sb="10" eb="12">
      <t>シキチ</t>
    </rPh>
    <rPh sb="13" eb="14">
      <t>ナド</t>
    </rPh>
    <rPh sb="14" eb="17">
      <t>グタイテキ</t>
    </rPh>
    <rPh sb="18" eb="20">
      <t>キニュウ</t>
    </rPh>
    <phoneticPr fontId="2"/>
  </si>
  <si>
    <t>５．土地、建物の配置状況がわかる図面を添付すること。</t>
    <phoneticPr fontId="2"/>
  </si>
  <si>
    <t>合　　　　　　　　計</t>
    <rPh sb="0" eb="1">
      <t>ゴウ</t>
    </rPh>
    <rPh sb="9" eb="10">
      <t>ケイ</t>
    </rPh>
    <phoneticPr fontId="2"/>
  </si>
  <si>
    <t>預金種類</t>
    <rPh sb="0" eb="2">
      <t>ヨキン</t>
    </rPh>
    <rPh sb="2" eb="4">
      <t>シュルイ</t>
    </rPh>
    <phoneticPr fontId="2"/>
  </si>
  <si>
    <t>＜基本財産特定貯金＞</t>
    <rPh sb="1" eb="3">
      <t>キホン</t>
    </rPh>
    <rPh sb="3" eb="5">
      <t>ザイサン</t>
    </rPh>
    <rPh sb="5" eb="7">
      <t>トクテイ</t>
    </rPh>
    <rPh sb="7" eb="9">
      <t>チョキン</t>
    </rPh>
    <phoneticPr fontId="2"/>
  </si>
  <si>
    <t>＜積立貯金＞</t>
    <rPh sb="1" eb="3">
      <t>ツミタテ</t>
    </rPh>
    <rPh sb="3" eb="5">
      <t>チョキン</t>
    </rPh>
    <phoneticPr fontId="2"/>
  </si>
  <si>
    <t>積立預金名</t>
    <rPh sb="0" eb="2">
      <t>ツミタテ</t>
    </rPh>
    <rPh sb="2" eb="4">
      <t>ヨキン</t>
    </rPh>
    <rPh sb="4" eb="5">
      <t>メイ</t>
    </rPh>
    <phoneticPr fontId="2"/>
  </si>
  <si>
    <t>預貯金等の状況</t>
    <rPh sb="0" eb="3">
      <t>ヨチョキン</t>
    </rPh>
    <rPh sb="3" eb="4">
      <t>トウ</t>
    </rPh>
    <rPh sb="5" eb="7">
      <t>ジョウキョウ</t>
    </rPh>
    <phoneticPr fontId="2"/>
  </si>
  <si>
    <t>＜預貯金等＞</t>
    <rPh sb="1" eb="4">
      <t>ヨチョキン</t>
    </rPh>
    <rPh sb="4" eb="5">
      <t>トウ</t>
    </rPh>
    <phoneticPr fontId="2"/>
  </si>
  <si>
    <t>預貯金等の状況　…………………………………………………………………………………</t>
    <rPh sb="3" eb="4">
      <t>トウ</t>
    </rPh>
    <phoneticPr fontId="2"/>
  </si>
  <si>
    <t>（１）施設長・管理者及び管理職</t>
    <rPh sb="3" eb="5">
      <t>シセツ</t>
    </rPh>
    <rPh sb="5" eb="6">
      <t>チョウ</t>
    </rPh>
    <rPh sb="7" eb="10">
      <t>カンリシャ</t>
    </rPh>
    <rPh sb="10" eb="11">
      <t>オヨ</t>
    </rPh>
    <rPh sb="12" eb="15">
      <t>カンリショク</t>
    </rPh>
    <phoneticPr fontId="2"/>
  </si>
  <si>
    <t>（注）法人全ての施設長・管理者及び管理職手当が支給されている職員について記載すること。</t>
    <rPh sb="1" eb="2">
      <t>チュウ</t>
    </rPh>
    <rPh sb="3" eb="5">
      <t>ホウジン</t>
    </rPh>
    <rPh sb="5" eb="6">
      <t>スベ</t>
    </rPh>
    <rPh sb="8" eb="11">
      <t>シセツチョウ</t>
    </rPh>
    <rPh sb="12" eb="15">
      <t>カンリシャ</t>
    </rPh>
    <rPh sb="15" eb="16">
      <t>オヨ</t>
    </rPh>
    <rPh sb="17" eb="20">
      <t>カンリショク</t>
    </rPh>
    <rPh sb="20" eb="22">
      <t>テアテ</t>
    </rPh>
    <rPh sb="23" eb="25">
      <t>シキュウ</t>
    </rPh>
    <rPh sb="30" eb="32">
      <t>ショクイン</t>
    </rPh>
    <rPh sb="36" eb="38">
      <t>キサイ</t>
    </rPh>
    <phoneticPr fontId="2"/>
  </si>
  <si>
    <t>地 目
又 は
構 造</t>
    <rPh sb="0" eb="1">
      <t>チ</t>
    </rPh>
    <rPh sb="2" eb="3">
      <t>メ</t>
    </rPh>
    <rPh sb="4" eb="5">
      <t>マタ</t>
    </rPh>
    <rPh sb="8" eb="9">
      <t>カマエ</t>
    </rPh>
    <rPh sb="10" eb="11">
      <t>ヅクリ</t>
    </rPh>
    <phoneticPr fontId="2"/>
  </si>
  <si>
    <t>(１)</t>
    <phoneticPr fontId="2"/>
  </si>
  <si>
    <r>
      <t>（２</t>
    </r>
    <r>
      <rPr>
        <sz val="11"/>
        <rFont val="ＭＳ Ｐゴシック"/>
        <family val="3"/>
        <charset val="128"/>
      </rPr>
      <t>）</t>
    </r>
    <phoneticPr fontId="2"/>
  </si>
  <si>
    <t>＜有価証券＞</t>
    <rPh sb="1" eb="3">
      <t>ユウカ</t>
    </rPh>
    <rPh sb="3" eb="5">
      <t>ショウケン</t>
    </rPh>
    <phoneticPr fontId="2"/>
  </si>
  <si>
    <r>
      <t>有 価</t>
    </r>
    <r>
      <rPr>
        <sz val="11"/>
        <rFont val="ＭＳ Ｐゴシック"/>
        <family val="3"/>
        <charset val="128"/>
      </rPr>
      <t xml:space="preserve"> </t>
    </r>
    <r>
      <rPr>
        <sz val="11"/>
        <rFont val="ＭＳ Ｐゴシック"/>
        <family val="3"/>
        <charset val="128"/>
      </rPr>
      <t>証</t>
    </r>
    <r>
      <rPr>
        <sz val="11"/>
        <rFont val="ＭＳ Ｐゴシック"/>
        <family val="3"/>
        <charset val="128"/>
      </rPr>
      <t xml:space="preserve"> </t>
    </r>
    <r>
      <rPr>
        <sz val="11"/>
        <rFont val="ＭＳ Ｐゴシック"/>
        <family val="3"/>
        <charset val="128"/>
      </rPr>
      <t>券</t>
    </r>
    <r>
      <rPr>
        <sz val="11"/>
        <rFont val="ＭＳ Ｐゴシック"/>
        <family val="3"/>
        <charset val="128"/>
      </rPr>
      <t xml:space="preserve"> </t>
    </r>
    <r>
      <rPr>
        <sz val="11"/>
        <rFont val="ＭＳ Ｐゴシック"/>
        <family val="3"/>
        <charset val="128"/>
      </rPr>
      <t>の</t>
    </r>
    <r>
      <rPr>
        <sz val="11"/>
        <rFont val="ＭＳ Ｐゴシック"/>
        <family val="3"/>
        <charset val="128"/>
      </rPr>
      <t xml:space="preserve"> </t>
    </r>
    <r>
      <rPr>
        <sz val="11"/>
        <rFont val="ＭＳ Ｐゴシック"/>
        <family val="3"/>
        <charset val="128"/>
      </rPr>
      <t>種</t>
    </r>
    <r>
      <rPr>
        <sz val="11"/>
        <rFont val="ＭＳ Ｐゴシック"/>
        <family val="3"/>
        <charset val="128"/>
      </rPr>
      <t xml:space="preserve"> </t>
    </r>
    <r>
      <rPr>
        <sz val="11"/>
        <rFont val="ＭＳ Ｐゴシック"/>
        <family val="3"/>
        <charset val="128"/>
      </rPr>
      <t>類</t>
    </r>
    <rPh sb="0" eb="1">
      <t>アリ</t>
    </rPh>
    <rPh sb="2" eb="3">
      <t>アタイ</t>
    </rPh>
    <rPh sb="4" eb="5">
      <t>アカシ</t>
    </rPh>
    <rPh sb="6" eb="7">
      <t>ケン</t>
    </rPh>
    <rPh sb="10" eb="11">
      <t>タネ</t>
    </rPh>
    <rPh sb="12" eb="13">
      <t>タグイ</t>
    </rPh>
    <phoneticPr fontId="2"/>
  </si>
  <si>
    <t>保管場所・寄託先</t>
    <rPh sb="0" eb="2">
      <t>ホカン</t>
    </rPh>
    <rPh sb="2" eb="4">
      <t>バショ</t>
    </rPh>
    <rPh sb="5" eb="7">
      <t>キタク</t>
    </rPh>
    <rPh sb="7" eb="8">
      <t>サキ</t>
    </rPh>
    <phoneticPr fontId="2"/>
  </si>
  <si>
    <t xml:space="preserve">（４）苦情の受付けについての利用者への周知 </t>
    <phoneticPr fontId="2"/>
  </si>
  <si>
    <t>苦情解決の取組状況　……………………………………………………………………………</t>
    <phoneticPr fontId="2"/>
  </si>
  <si>
    <t>第三者評価の取組状況　…………………………………………………………………………</t>
    <phoneticPr fontId="2"/>
  </si>
  <si>
    <t>氏　　　　名</t>
    <rPh sb="0" eb="1">
      <t>シ</t>
    </rPh>
    <rPh sb="5" eb="6">
      <t>メイ</t>
    </rPh>
    <phoneticPr fontId="2"/>
  </si>
  <si>
    <t>本　俸　・　賃　金　等</t>
    <rPh sb="0" eb="1">
      <t>ホン</t>
    </rPh>
    <rPh sb="2" eb="3">
      <t>フチ</t>
    </rPh>
    <rPh sb="6" eb="7">
      <t>チン</t>
    </rPh>
    <rPh sb="8" eb="9">
      <t>キン</t>
    </rPh>
    <rPh sb="10" eb="11">
      <t>トウ</t>
    </rPh>
    <phoneticPr fontId="2"/>
  </si>
  <si>
    <t xml:space="preserve">区分 </t>
    <rPh sb="0" eb="2">
      <t>クブン</t>
    </rPh>
    <phoneticPr fontId="2"/>
  </si>
  <si>
    <t>　利用権の
登記の有無</t>
    <rPh sb="1" eb="4">
      <t>リヨウケン</t>
    </rPh>
    <rPh sb="6" eb="8">
      <t>トウキ</t>
    </rPh>
    <rPh sb="9" eb="11">
      <t>ウム</t>
    </rPh>
    <phoneticPr fontId="2"/>
  </si>
  <si>
    <t>　（２）一般の寄附状況（役職員を除く）</t>
    <rPh sb="4" eb="6">
      <t>イッパン</t>
    </rPh>
    <rPh sb="7" eb="9">
      <t>キフ</t>
    </rPh>
    <rPh sb="9" eb="11">
      <t>ジョウキョウ</t>
    </rPh>
    <rPh sb="12" eb="15">
      <t>ヤクショクイン</t>
    </rPh>
    <rPh sb="16" eb="17">
      <t>ノゾ</t>
    </rPh>
    <phoneticPr fontId="2"/>
  </si>
  <si>
    <t xml:space="preserve">寄附物品については、収入計上したものについて下段(　)書き別掲とすること。 </t>
    <phoneticPr fontId="2"/>
  </si>
  <si>
    <r>
      <t>企業・商店等のうち、施設整備及び運営等について直接施設と取引関係がある業者については上段に〔　〕書き再掲とすること。</t>
    </r>
    <r>
      <rPr>
        <sz val="10"/>
        <rFont val="ＭＳ Ｐゴシック"/>
        <family val="3"/>
        <charset val="128"/>
      </rPr>
      <t xml:space="preserve"> </t>
    </r>
    <phoneticPr fontId="2"/>
  </si>
  <si>
    <t>記入欄が不足する場合は、別紙により作成すること。</t>
    <phoneticPr fontId="2"/>
  </si>
  <si>
    <t>拠　　点　　区　　分</t>
    <rPh sb="0" eb="1">
      <t>キョ</t>
    </rPh>
    <rPh sb="3" eb="4">
      <t>テン</t>
    </rPh>
    <rPh sb="6" eb="7">
      <t>ク</t>
    </rPh>
    <rPh sb="9" eb="10">
      <t>ブン</t>
    </rPh>
    <phoneticPr fontId="2"/>
  </si>
  <si>
    <t>（注）全拠点区分について記入すること。</t>
    <rPh sb="1" eb="2">
      <t>チュウ</t>
    </rPh>
    <rPh sb="3" eb="4">
      <t>ゼン</t>
    </rPh>
    <rPh sb="4" eb="6">
      <t>キョテン</t>
    </rPh>
    <rPh sb="6" eb="8">
      <t>クブン</t>
    </rPh>
    <rPh sb="12" eb="14">
      <t>キニュウ</t>
    </rPh>
    <phoneticPr fontId="2"/>
  </si>
  <si>
    <t>以下の書類等について事務所への備え置き、インターネットでの公表を行っているか。</t>
    <rPh sb="0" eb="2">
      <t>イカ</t>
    </rPh>
    <rPh sb="3" eb="6">
      <t>ショルイナド</t>
    </rPh>
    <rPh sb="10" eb="12">
      <t>ジム</t>
    </rPh>
    <rPh sb="12" eb="13">
      <t>ショ</t>
    </rPh>
    <rPh sb="15" eb="16">
      <t>ソナ</t>
    </rPh>
    <rPh sb="17" eb="18">
      <t>オ</t>
    </rPh>
    <rPh sb="29" eb="31">
      <t>コウヒョウ</t>
    </rPh>
    <rPh sb="32" eb="33">
      <t>オコナ</t>
    </rPh>
    <phoneticPr fontId="2"/>
  </si>
  <si>
    <t>主たる事務所</t>
    <rPh sb="0" eb="1">
      <t>シュ</t>
    </rPh>
    <rPh sb="3" eb="5">
      <t>ジム</t>
    </rPh>
    <rPh sb="5" eb="6">
      <t>ショ</t>
    </rPh>
    <phoneticPr fontId="2"/>
  </si>
  <si>
    <t>従たる事務所</t>
    <rPh sb="0" eb="1">
      <t>ジュウ</t>
    </rPh>
    <rPh sb="3" eb="5">
      <t>ジム</t>
    </rPh>
    <rPh sb="5" eb="6">
      <t>ショ</t>
    </rPh>
    <phoneticPr fontId="2"/>
  </si>
  <si>
    <t>事業報告</t>
    <rPh sb="0" eb="2">
      <t>ジギョウ</t>
    </rPh>
    <rPh sb="2" eb="4">
      <t>ホウコク</t>
    </rPh>
    <phoneticPr fontId="2"/>
  </si>
  <si>
    <t>財産目録</t>
    <rPh sb="0" eb="2">
      <t>ザイサン</t>
    </rPh>
    <rPh sb="2" eb="4">
      <t>モクロク</t>
    </rPh>
    <phoneticPr fontId="2"/>
  </si>
  <si>
    <t>貸借対照表</t>
    <rPh sb="0" eb="2">
      <t>タイシャク</t>
    </rPh>
    <rPh sb="2" eb="5">
      <t>タイショウヒョウ</t>
    </rPh>
    <phoneticPr fontId="2"/>
  </si>
  <si>
    <t>役員報酬基準</t>
    <rPh sb="0" eb="2">
      <t>ヤクイン</t>
    </rPh>
    <rPh sb="2" eb="4">
      <t>ホウシュウ</t>
    </rPh>
    <rPh sb="4" eb="6">
      <t>キジュン</t>
    </rPh>
    <phoneticPr fontId="2"/>
  </si>
  <si>
    <t>事業計画書</t>
    <rPh sb="0" eb="2">
      <t>ジギョウ</t>
    </rPh>
    <rPh sb="2" eb="5">
      <t>ケイカクショ</t>
    </rPh>
    <phoneticPr fontId="2"/>
  </si>
  <si>
    <t>監査報告書</t>
    <rPh sb="0" eb="2">
      <t>カンサ</t>
    </rPh>
    <rPh sb="2" eb="5">
      <t>ホウコクショ</t>
    </rPh>
    <phoneticPr fontId="2"/>
  </si>
  <si>
    <t>資金収支計算書</t>
    <rPh sb="0" eb="2">
      <t>シキン</t>
    </rPh>
    <rPh sb="2" eb="4">
      <t>シュウシ</t>
    </rPh>
    <rPh sb="4" eb="7">
      <t>ケイサンショ</t>
    </rPh>
    <phoneticPr fontId="2"/>
  </si>
  <si>
    <t>事業活動計算書</t>
    <rPh sb="0" eb="2">
      <t>ジギョウ</t>
    </rPh>
    <rPh sb="2" eb="4">
      <t>カツドウ</t>
    </rPh>
    <rPh sb="4" eb="7">
      <t>ケイサンショ</t>
    </rPh>
    <phoneticPr fontId="2"/>
  </si>
  <si>
    <t>※最新の現況報告書を出力して、添付してください。</t>
    <rPh sb="1" eb="3">
      <t>サイシン</t>
    </rPh>
    <rPh sb="4" eb="6">
      <t>ゲンキョウ</t>
    </rPh>
    <rPh sb="6" eb="9">
      <t>ホウコクショ</t>
    </rPh>
    <rPh sb="10" eb="12">
      <t>シュツリョク</t>
    </rPh>
    <rPh sb="15" eb="17">
      <t>テンプ</t>
    </rPh>
    <phoneticPr fontId="2"/>
  </si>
  <si>
    <t>本部拠点区分で受入</t>
    <rPh sb="0" eb="2">
      <t>ホンブ</t>
    </rPh>
    <rPh sb="2" eb="4">
      <t>キョテン</t>
    </rPh>
    <rPh sb="4" eb="6">
      <t>クブン</t>
    </rPh>
    <rPh sb="7" eb="9">
      <t>ウケイレ</t>
    </rPh>
    <phoneticPr fontId="2"/>
  </si>
  <si>
    <t>その他拠点区分で受入</t>
    <rPh sb="2" eb="3">
      <t>タ</t>
    </rPh>
    <rPh sb="3" eb="5">
      <t>キョテン</t>
    </rPh>
    <rPh sb="5" eb="7">
      <t>クブン</t>
    </rPh>
    <rPh sb="8" eb="10">
      <t>ウケイレ</t>
    </rPh>
    <phoneticPr fontId="2"/>
  </si>
  <si>
    <t xml:space="preserve">整備状況欄に「無」の帳簿等がある場合は、「理由」欄に未整備の理由を記載すること。 </t>
    <phoneticPr fontId="2"/>
  </si>
  <si>
    <t>５</t>
    <phoneticPr fontId="2"/>
  </si>
  <si>
    <t>本部拠点区分等</t>
    <rPh sb="0" eb="2">
      <t>ホンブ</t>
    </rPh>
    <rPh sb="2" eb="4">
      <t>キョテン</t>
    </rPh>
    <rPh sb="4" eb="6">
      <t>クブン</t>
    </rPh>
    <rPh sb="6" eb="7">
      <t>トウ</t>
    </rPh>
    <phoneticPr fontId="2"/>
  </si>
  <si>
    <t>法人ホームページの有無</t>
    <rPh sb="0" eb="2">
      <t>ホウジン</t>
    </rPh>
    <rPh sb="9" eb="11">
      <t>ウム</t>
    </rPh>
    <phoneticPr fontId="2"/>
  </si>
  <si>
    <t>　　(7)　財産目録</t>
    <phoneticPr fontId="2"/>
  </si>
  <si>
    <t>　　　⑭　サービス区分間貸付金（借入金）残高明細書</t>
    <phoneticPr fontId="2"/>
  </si>
  <si>
    <t>　　　⑬　サービス区分間繰入金明細書</t>
    <phoneticPr fontId="2"/>
  </si>
  <si>
    <t>　　　⑫　積立金・積立資産明細書</t>
    <phoneticPr fontId="2"/>
  </si>
  <si>
    <t>　　(4)　計算書類の注記（別紙１、２）</t>
    <rPh sb="6" eb="8">
      <t>ケイサン</t>
    </rPh>
    <rPh sb="8" eb="10">
      <t>ショルイ</t>
    </rPh>
    <rPh sb="11" eb="13">
      <t>チュウキ</t>
    </rPh>
    <rPh sb="14" eb="16">
      <t>ベッシ</t>
    </rPh>
    <phoneticPr fontId="2"/>
  </si>
  <si>
    <t>　　　　　　法人単位貸借対照表、貸借対照表内訳表、事業区分貸借対照表内訳表、拠点区分貸借対照表</t>
    <rPh sb="10" eb="12">
      <t>タイシャク</t>
    </rPh>
    <rPh sb="12" eb="15">
      <t>タイショウヒョウ</t>
    </rPh>
    <rPh sb="16" eb="18">
      <t>タイシャク</t>
    </rPh>
    <rPh sb="18" eb="21">
      <t>タイショウヒョウ</t>
    </rPh>
    <rPh sb="21" eb="23">
      <t>ウチワケ</t>
    </rPh>
    <rPh sb="29" eb="31">
      <t>タイシャク</t>
    </rPh>
    <rPh sb="31" eb="34">
      <t>タイショウヒョウ</t>
    </rPh>
    <rPh sb="34" eb="36">
      <t>ウチワケ</t>
    </rPh>
    <rPh sb="42" eb="44">
      <t>タイシャク</t>
    </rPh>
    <rPh sb="44" eb="47">
      <t>タイショウヒョウ</t>
    </rPh>
    <phoneticPr fontId="2"/>
  </si>
  <si>
    <t>　　(3)　貸借対照表【第3号の1様式～第3号の4様式】</t>
    <rPh sb="6" eb="8">
      <t>タイシャク</t>
    </rPh>
    <rPh sb="8" eb="11">
      <t>タイショウヒョウ</t>
    </rPh>
    <rPh sb="12" eb="13">
      <t>ダイ</t>
    </rPh>
    <rPh sb="14" eb="15">
      <t>ゴウ</t>
    </rPh>
    <rPh sb="17" eb="19">
      <t>ヨウシキ</t>
    </rPh>
    <rPh sb="20" eb="21">
      <t>ダイ</t>
    </rPh>
    <rPh sb="22" eb="23">
      <t>ゴウ</t>
    </rPh>
    <rPh sb="25" eb="27">
      <t>ヨウシキ</t>
    </rPh>
    <phoneticPr fontId="2"/>
  </si>
  <si>
    <t>　　　　　　法人単位事業活動計算書、事業活動内訳表、事業区分事業活動内訳表、拠点区分事業活動計算書</t>
    <rPh sb="10" eb="12">
      <t>ジギョウ</t>
    </rPh>
    <rPh sb="12" eb="14">
      <t>カツドウ</t>
    </rPh>
    <rPh sb="18" eb="20">
      <t>ジギョウ</t>
    </rPh>
    <rPh sb="20" eb="22">
      <t>カツドウ</t>
    </rPh>
    <rPh sb="30" eb="32">
      <t>ジギョウ</t>
    </rPh>
    <rPh sb="32" eb="34">
      <t>カツドウ</t>
    </rPh>
    <rPh sb="42" eb="44">
      <t>ジギョウ</t>
    </rPh>
    <rPh sb="44" eb="46">
      <t>カツドウ</t>
    </rPh>
    <phoneticPr fontId="2"/>
  </si>
  <si>
    <t>　　(2)　事業活動計算書【第2号の1様式～第2号の4様式】</t>
    <rPh sb="6" eb="8">
      <t>ジギョウ</t>
    </rPh>
    <rPh sb="8" eb="10">
      <t>カツドウ</t>
    </rPh>
    <rPh sb="10" eb="13">
      <t>ケイサンショ</t>
    </rPh>
    <rPh sb="14" eb="15">
      <t>ダイ</t>
    </rPh>
    <rPh sb="16" eb="17">
      <t>ゴウ</t>
    </rPh>
    <rPh sb="19" eb="21">
      <t>ヨウシキ</t>
    </rPh>
    <rPh sb="22" eb="23">
      <t>ダイ</t>
    </rPh>
    <rPh sb="24" eb="25">
      <t>ゴウ</t>
    </rPh>
    <rPh sb="27" eb="29">
      <t>ヨウシキ</t>
    </rPh>
    <phoneticPr fontId="2"/>
  </si>
  <si>
    <t>　　　　　　法人単位資金収支計算書、資金収支内訳表、事業区分資金収支内訳表、拠点区分資金収支計算書</t>
    <phoneticPr fontId="2"/>
  </si>
  <si>
    <t>　　(1)　資金収支計算書【第1号の1様式～第1号の4様式】　　</t>
    <rPh sb="6" eb="8">
      <t>シキン</t>
    </rPh>
    <rPh sb="8" eb="10">
      <t>シュウシ</t>
    </rPh>
    <rPh sb="10" eb="13">
      <t>ケイサンショ</t>
    </rPh>
    <rPh sb="14" eb="15">
      <t>ダイ</t>
    </rPh>
    <rPh sb="16" eb="17">
      <t>ゴウ</t>
    </rPh>
    <rPh sb="19" eb="21">
      <t>ヨウシキ</t>
    </rPh>
    <rPh sb="22" eb="23">
      <t>ダイ</t>
    </rPh>
    <rPh sb="24" eb="25">
      <t>ゴウ</t>
    </rPh>
    <rPh sb="27" eb="29">
      <t>ヨウシキ</t>
    </rPh>
    <phoneticPr fontId="2"/>
  </si>
  <si>
    <t xml:space="preserve">　　　　主な変更内容を記載すること。 </t>
    <rPh sb="4" eb="5">
      <t>オモ</t>
    </rPh>
    <rPh sb="6" eb="8">
      <t>ヘンコウ</t>
    </rPh>
    <rPh sb="8" eb="10">
      <t>ナイヨウ</t>
    </rPh>
    <rPh sb="11" eb="13">
      <t>キサイ</t>
    </rPh>
    <phoneticPr fontId="2"/>
  </si>
  <si>
    <t xml:space="preserve">（注）　「定款変更の状況」については、定款の変更認可申請を行ったものの、監査資料作成時において認可されていないものについても、申請年月日と </t>
    <rPh sb="1" eb="2">
      <t>チュウ</t>
    </rPh>
    <rPh sb="5" eb="7">
      <t>テイカン</t>
    </rPh>
    <rPh sb="7" eb="9">
      <t>ヘンコウ</t>
    </rPh>
    <rPh sb="10" eb="12">
      <t>ジョウキョウ</t>
    </rPh>
    <rPh sb="19" eb="21">
      <t>テイカン</t>
    </rPh>
    <rPh sb="22" eb="24">
      <t>ヘンコウ</t>
    </rPh>
    <rPh sb="24" eb="26">
      <t>ニンカ</t>
    </rPh>
    <rPh sb="26" eb="28">
      <t>シンセイ</t>
    </rPh>
    <rPh sb="29" eb="30">
      <t>オコナ</t>
    </rPh>
    <rPh sb="36" eb="38">
      <t>カンサ</t>
    </rPh>
    <rPh sb="38" eb="40">
      <t>シリョウ</t>
    </rPh>
    <rPh sb="40" eb="43">
      <t>サクセイジ</t>
    </rPh>
    <rPh sb="47" eb="49">
      <t>ニンカ</t>
    </rPh>
    <rPh sb="63" eb="65">
      <t>シンセイ</t>
    </rPh>
    <rPh sb="65" eb="68">
      <t>ネンガッピ</t>
    </rPh>
    <phoneticPr fontId="2"/>
  </si>
  <si>
    <r>
      <t xml:space="preserve"> ＜例＞　　(定員)　(</t>
    </r>
    <r>
      <rPr>
        <sz val="11"/>
        <rFont val="ＭＳ Ｐゴシック"/>
        <family val="3"/>
        <charset val="128"/>
      </rPr>
      <t>H16</t>
    </r>
    <r>
      <rPr>
        <sz val="11"/>
        <rFont val="ＭＳ Ｐゴシック"/>
        <family val="3"/>
        <charset val="128"/>
      </rPr>
      <t xml:space="preserve">.4.1)　 50人　→　100人 </t>
    </r>
    <phoneticPr fontId="2"/>
  </si>
  <si>
    <r>
      <t>　　</t>
    </r>
    <r>
      <rPr>
        <sz val="11"/>
        <rFont val="ＭＳ Ｐゴシック"/>
        <family val="3"/>
        <charset val="128"/>
      </rPr>
      <t xml:space="preserve"> </t>
    </r>
    <phoneticPr fontId="2"/>
  </si>
  <si>
    <r>
      <t>（注）　法人の行う事業や施設の定員の変更があった場合、その経過についても「法人の沿革」欄に記載すること。</t>
    </r>
    <r>
      <rPr>
        <sz val="11"/>
        <rFont val="ＭＳ Ｐゴシック"/>
        <family val="3"/>
        <charset val="128"/>
      </rPr>
      <t xml:space="preserve"> </t>
    </r>
    <rPh sb="1" eb="2">
      <t>チュウ</t>
    </rPh>
    <rPh sb="43" eb="44">
      <t>ラン</t>
    </rPh>
    <phoneticPr fontId="2"/>
  </si>
  <si>
    <t>（主な変更内容）</t>
    <rPh sb="1" eb="2">
      <t>オモ</t>
    </rPh>
    <rPh sb="3" eb="5">
      <t>ヘンコウ</t>
    </rPh>
    <rPh sb="5" eb="7">
      <t>ナイヨウ</t>
    </rPh>
    <phoneticPr fontId="2"/>
  </si>
  <si>
    <t>直近まで）</t>
    <rPh sb="0" eb="2">
      <t>チョッキン</t>
    </rPh>
    <phoneticPr fontId="2"/>
  </si>
  <si>
    <t>（認可）</t>
    <rPh sb="1" eb="3">
      <t>ニンカ</t>
    </rPh>
    <phoneticPr fontId="2"/>
  </si>
  <si>
    <t>（申請）又は　（届出）</t>
    <rPh sb="1" eb="3">
      <t>シンセイ</t>
    </rPh>
    <rPh sb="4" eb="5">
      <t>マタ</t>
    </rPh>
    <rPh sb="8" eb="10">
      <t>トドケデ</t>
    </rPh>
    <phoneticPr fontId="2"/>
  </si>
  <si>
    <t>定款変更の状況</t>
    <rPh sb="0" eb="2">
      <t>テイカン</t>
    </rPh>
    <rPh sb="2" eb="4">
      <t>ヘンコウ</t>
    </rPh>
    <rPh sb="5" eb="7">
      <t>ジョウキョウ</t>
    </rPh>
    <phoneticPr fontId="2"/>
  </si>
  <si>
    <t>［事業開始に至る経緯及び開始後の沿革］</t>
    <rPh sb="1" eb="3">
      <t>ジギョウ</t>
    </rPh>
    <rPh sb="3" eb="5">
      <t>カイシ</t>
    </rPh>
    <rPh sb="6" eb="7">
      <t>イタ</t>
    </rPh>
    <rPh sb="8" eb="10">
      <t>ケイイ</t>
    </rPh>
    <rPh sb="10" eb="11">
      <t>オヨ</t>
    </rPh>
    <rPh sb="12" eb="15">
      <t>カイシゴ</t>
    </rPh>
    <rPh sb="16" eb="18">
      <t>エンカク</t>
    </rPh>
    <phoneticPr fontId="2"/>
  </si>
  <si>
    <t>法人の沿革</t>
    <rPh sb="0" eb="2">
      <t>ホウジン</t>
    </rPh>
    <rPh sb="3" eb="5">
      <t>エンカク</t>
    </rPh>
    <phoneticPr fontId="2"/>
  </si>
  <si>
    <t>設立登記年月日</t>
    <rPh sb="0" eb="2">
      <t>セツリツ</t>
    </rPh>
    <rPh sb="2" eb="4">
      <t>トウキ</t>
    </rPh>
    <rPh sb="4" eb="5">
      <t>ネン</t>
    </rPh>
    <rPh sb="5" eb="6">
      <t>ガツ</t>
    </rPh>
    <rPh sb="6" eb="7">
      <t>ヒ</t>
    </rPh>
    <phoneticPr fontId="2"/>
  </si>
  <si>
    <t>号</t>
    <rPh sb="0" eb="1">
      <t>ゴウ</t>
    </rPh>
    <phoneticPr fontId="2"/>
  </si>
  <si>
    <t>日第</t>
    <rPh sb="0" eb="1">
      <t>ヒ</t>
    </rPh>
    <rPh sb="1" eb="2">
      <t>ダイ</t>
    </rPh>
    <phoneticPr fontId="2"/>
  </si>
  <si>
    <t>認可年月日
・番号</t>
    <rPh sb="0" eb="2">
      <t>ニンカ</t>
    </rPh>
    <rPh sb="2" eb="3">
      <t>ネン</t>
    </rPh>
    <rPh sb="3" eb="4">
      <t>ガツ</t>
    </rPh>
    <rPh sb="4" eb="5">
      <t>ヒ</t>
    </rPh>
    <rPh sb="7" eb="9">
      <t>バンゴウ</t>
    </rPh>
    <phoneticPr fontId="2"/>
  </si>
  <si>
    <t>〒</t>
    <phoneticPr fontId="2"/>
  </si>
  <si>
    <t>主たる事務所
の所在地</t>
    <rPh sb="0" eb="1">
      <t>シュ</t>
    </rPh>
    <rPh sb="3" eb="6">
      <t>ジムショ</t>
    </rPh>
    <rPh sb="8" eb="11">
      <t>ショザイチ</t>
    </rPh>
    <phoneticPr fontId="2"/>
  </si>
  <si>
    <t>社会福祉法人</t>
    <rPh sb="0" eb="2">
      <t>シャカイ</t>
    </rPh>
    <rPh sb="2" eb="4">
      <t>フクシ</t>
    </rPh>
    <rPh sb="4" eb="6">
      <t>ホウジン</t>
    </rPh>
    <phoneticPr fontId="2"/>
  </si>
  <si>
    <t>２　法人の沿革</t>
    <rPh sb="2" eb="4">
      <t>ホウジン</t>
    </rPh>
    <rPh sb="5" eb="7">
      <t>エンカク</t>
    </rPh>
    <phoneticPr fontId="2"/>
  </si>
  <si>
    <t>監　査　年　月　日</t>
    <rPh sb="0" eb="1">
      <t>ラン</t>
    </rPh>
    <rPh sb="2" eb="3">
      <t>サ</t>
    </rPh>
    <rPh sb="4" eb="5">
      <t>ネン</t>
    </rPh>
    <rPh sb="6" eb="7">
      <t>ツキ</t>
    </rPh>
    <rPh sb="8" eb="9">
      <t>ヒ</t>
    </rPh>
    <phoneticPr fontId="2"/>
  </si>
  <si>
    <t>監　事　氏　名
（　担　当　）</t>
    <rPh sb="0" eb="1">
      <t>ラン</t>
    </rPh>
    <rPh sb="2" eb="3">
      <t>コト</t>
    </rPh>
    <rPh sb="4" eb="5">
      <t>シ</t>
    </rPh>
    <rPh sb="6" eb="7">
      <t>メイ</t>
    </rPh>
    <rPh sb="10" eb="11">
      <t>タン</t>
    </rPh>
    <rPh sb="12" eb="13">
      <t>トウ</t>
    </rPh>
    <phoneticPr fontId="2"/>
  </si>
  <si>
    <t>監査結果の内容
及び指摘事項</t>
    <rPh sb="0" eb="2">
      <t>カンサ</t>
    </rPh>
    <rPh sb="2" eb="4">
      <t>ケッカ</t>
    </rPh>
    <rPh sb="5" eb="7">
      <t>ナイヨウ</t>
    </rPh>
    <rPh sb="8" eb="9">
      <t>オヨ</t>
    </rPh>
    <rPh sb="10" eb="12">
      <t>シテキ</t>
    </rPh>
    <rPh sb="12" eb="14">
      <t>ジコウ</t>
    </rPh>
    <phoneticPr fontId="2"/>
  </si>
  <si>
    <t>改善事項</t>
    <rPh sb="0" eb="2">
      <t>カイゼン</t>
    </rPh>
    <rPh sb="2" eb="4">
      <t>ジコウ</t>
    </rPh>
    <phoneticPr fontId="2"/>
  </si>
  <si>
    <t>今後の改善計画</t>
    <rPh sb="0" eb="2">
      <t>コンゴ</t>
    </rPh>
    <rPh sb="3" eb="5">
      <t>カイゼン</t>
    </rPh>
    <rPh sb="5" eb="7">
      <t>ケイカク</t>
    </rPh>
    <phoneticPr fontId="2"/>
  </si>
  <si>
    <t>財務諸表監査</t>
    <rPh sb="0" eb="2">
      <t>ザイム</t>
    </rPh>
    <rPh sb="2" eb="4">
      <t>ショヒョウ</t>
    </rPh>
    <rPh sb="4" eb="6">
      <t>カンサ</t>
    </rPh>
    <phoneticPr fontId="2"/>
  </si>
  <si>
    <t>福祉事業監査</t>
    <rPh sb="0" eb="2">
      <t>フクシ</t>
    </rPh>
    <rPh sb="2" eb="4">
      <t>ジギョウ</t>
    </rPh>
    <rPh sb="4" eb="6">
      <t>カンサ</t>
    </rPh>
    <phoneticPr fontId="2"/>
  </si>
  <si>
    <t>　（３）自主的内部点検の実施状況</t>
    <rPh sb="4" eb="7">
      <t>ジシュテキ</t>
    </rPh>
    <rPh sb="7" eb="9">
      <t>ナイブ</t>
    </rPh>
    <rPh sb="9" eb="11">
      <t>テンケン</t>
    </rPh>
    <rPh sb="12" eb="14">
      <t>ジッシ</t>
    </rPh>
    <rPh sb="14" eb="16">
      <t>ジョウキョウ</t>
    </rPh>
    <phoneticPr fontId="2"/>
  </si>
  <si>
    <t>点検年月日</t>
    <rPh sb="0" eb="2">
      <t>テンケン</t>
    </rPh>
    <rPh sb="2" eb="3">
      <t>ネン</t>
    </rPh>
    <rPh sb="3" eb="4">
      <t>ガツ</t>
    </rPh>
    <rPh sb="4" eb="5">
      <t>ヒ</t>
    </rPh>
    <phoneticPr fontId="2"/>
  </si>
  <si>
    <t>実施者職氏名</t>
    <rPh sb="0" eb="3">
      <t>ジッシシャ</t>
    </rPh>
    <rPh sb="3" eb="4">
      <t>ショク</t>
    </rPh>
    <rPh sb="4" eb="6">
      <t>シメイ</t>
    </rPh>
    <phoneticPr fontId="2"/>
  </si>
  <si>
    <t>点検内容及び指示事項</t>
    <rPh sb="0" eb="2">
      <t>テンケン</t>
    </rPh>
    <rPh sb="2" eb="4">
      <t>ナイヨウ</t>
    </rPh>
    <rPh sb="4" eb="5">
      <t>オヨ</t>
    </rPh>
    <rPh sb="6" eb="8">
      <t>シジ</t>
    </rPh>
    <rPh sb="8" eb="10">
      <t>ジコウ</t>
    </rPh>
    <phoneticPr fontId="2"/>
  </si>
  <si>
    <t>職名</t>
    <rPh sb="0" eb="2">
      <t>ショクメイ</t>
    </rPh>
    <phoneticPr fontId="2"/>
  </si>
  <si>
    <t>（注）自主的内部点検は異なるラインの者、又は同一法人の他の施設の者、或いは外部委託の会計士等が行う点検を言う。</t>
    <rPh sb="1" eb="2">
      <t>チュウ</t>
    </rPh>
    <rPh sb="3" eb="5">
      <t>ジシュ</t>
    </rPh>
    <rPh sb="5" eb="6">
      <t>テキ</t>
    </rPh>
    <rPh sb="6" eb="8">
      <t>ナイブ</t>
    </rPh>
    <rPh sb="8" eb="10">
      <t>テンケン</t>
    </rPh>
    <rPh sb="11" eb="12">
      <t>コト</t>
    </rPh>
    <rPh sb="18" eb="19">
      <t>モノ</t>
    </rPh>
    <rPh sb="20" eb="21">
      <t>マタ</t>
    </rPh>
    <rPh sb="22" eb="24">
      <t>ドウイツ</t>
    </rPh>
    <rPh sb="24" eb="26">
      <t>ホウジン</t>
    </rPh>
    <rPh sb="27" eb="28">
      <t>タ</t>
    </rPh>
    <rPh sb="29" eb="31">
      <t>シセツ</t>
    </rPh>
    <rPh sb="32" eb="33">
      <t>モノ</t>
    </rPh>
    <rPh sb="34" eb="35">
      <t>アル</t>
    </rPh>
    <rPh sb="37" eb="39">
      <t>ガイブ</t>
    </rPh>
    <rPh sb="39" eb="41">
      <t>イタク</t>
    </rPh>
    <rPh sb="42" eb="45">
      <t>カイケイシ</t>
    </rPh>
    <rPh sb="45" eb="46">
      <t>トウ</t>
    </rPh>
    <rPh sb="47" eb="48">
      <t>オコナ</t>
    </rPh>
    <rPh sb="49" eb="51">
      <t>テンケン</t>
    </rPh>
    <rPh sb="52" eb="53">
      <t>イ</t>
    </rPh>
    <phoneticPr fontId="2"/>
  </si>
  <si>
    <t>〈例〉特養はデイサービス、介護支援センター等の職員が行う点検。</t>
    <rPh sb="1" eb="2">
      <t>レイ</t>
    </rPh>
    <rPh sb="3" eb="5">
      <t>トクヨウ</t>
    </rPh>
    <rPh sb="13" eb="15">
      <t>カイゴ</t>
    </rPh>
    <rPh sb="15" eb="17">
      <t>シエン</t>
    </rPh>
    <rPh sb="21" eb="22">
      <t>トウ</t>
    </rPh>
    <rPh sb="23" eb="25">
      <t>ショクイン</t>
    </rPh>
    <rPh sb="26" eb="27">
      <t>オコナ</t>
    </rPh>
    <rPh sb="28" eb="30">
      <t>テンケン</t>
    </rPh>
    <phoneticPr fontId="2"/>
  </si>
  <si>
    <t>４　職員</t>
    <rPh sb="2" eb="4">
      <t>ショクイン</t>
    </rPh>
    <phoneticPr fontId="2"/>
  </si>
  <si>
    <t>法令等に定める
資格の有無</t>
    <rPh sb="0" eb="2">
      <t>ホウレイ</t>
    </rPh>
    <rPh sb="2" eb="3">
      <t>トウ</t>
    </rPh>
    <rPh sb="4" eb="5">
      <t>サダ</t>
    </rPh>
    <rPh sb="8" eb="10">
      <t>シカク</t>
    </rPh>
    <rPh sb="11" eb="13">
      <t>ウム</t>
    </rPh>
    <phoneticPr fontId="2"/>
  </si>
  <si>
    <t>住　　所
(市町村名)</t>
    <rPh sb="0" eb="1">
      <t>ジュウ</t>
    </rPh>
    <rPh sb="3" eb="4">
      <t>ショ</t>
    </rPh>
    <rPh sb="6" eb="9">
      <t>シチョウソン</t>
    </rPh>
    <rPh sb="9" eb="10">
      <t>メイ</t>
    </rPh>
    <phoneticPr fontId="2"/>
  </si>
  <si>
    <t>（２）法人職員調書（法人本部に職員を配置している場合）</t>
    <phoneticPr fontId="2"/>
  </si>
  <si>
    <r>
      <t>常勤 ・</t>
    </r>
    <r>
      <rPr>
        <sz val="11"/>
        <rFont val="ＭＳ Ｐゴシック"/>
        <family val="3"/>
        <charset val="128"/>
      </rPr>
      <t xml:space="preserve"> </t>
    </r>
    <r>
      <rPr>
        <sz val="11"/>
        <rFont val="ＭＳ Ｐゴシック"/>
        <family val="3"/>
        <charset val="128"/>
      </rPr>
      <t>非常勤</t>
    </r>
    <rPh sb="0" eb="2">
      <t>ジョウキン</t>
    </rPh>
    <rPh sb="5" eb="8">
      <t>ヒジョウキン</t>
    </rPh>
    <phoneticPr fontId="2"/>
  </si>
  <si>
    <t>（３）職員配置状況</t>
    <rPh sb="3" eb="5">
      <t>ショクイン</t>
    </rPh>
    <rPh sb="5" eb="7">
      <t>ハイチ</t>
    </rPh>
    <rPh sb="7" eb="9">
      <t>ジョウキョウ</t>
    </rPh>
    <phoneticPr fontId="2"/>
  </si>
  <si>
    <t>区分（施設・事業所種別）</t>
    <rPh sb="0" eb="2">
      <t>クブン</t>
    </rPh>
    <rPh sb="3" eb="5">
      <t>シセツ</t>
    </rPh>
    <rPh sb="6" eb="9">
      <t>ジギョウショ</t>
    </rPh>
    <rPh sb="9" eb="11">
      <t>シュベツ</t>
    </rPh>
    <phoneticPr fontId="2"/>
  </si>
  <si>
    <t>利用定員</t>
    <rPh sb="0" eb="2">
      <t>リヨウ</t>
    </rPh>
    <rPh sb="2" eb="4">
      <t>テイイン</t>
    </rPh>
    <phoneticPr fontId="2"/>
  </si>
  <si>
    <t>職員
配置</t>
    <rPh sb="0" eb="2">
      <t>ショクイン</t>
    </rPh>
    <rPh sb="3" eb="5">
      <t>ハイチ</t>
    </rPh>
    <phoneticPr fontId="2"/>
  </si>
  <si>
    <t>施設長
管理者</t>
    <rPh sb="0" eb="3">
      <t>シセツチョウ</t>
    </rPh>
    <rPh sb="4" eb="7">
      <t>カンリシャ</t>
    </rPh>
    <phoneticPr fontId="2"/>
  </si>
  <si>
    <t>事務員</t>
    <rPh sb="0" eb="3">
      <t>ジムイン</t>
    </rPh>
    <phoneticPr fontId="2"/>
  </si>
  <si>
    <t>直接支援職員</t>
    <rPh sb="0" eb="2">
      <t>チョクセツ</t>
    </rPh>
    <rPh sb="2" eb="4">
      <t>シエン</t>
    </rPh>
    <rPh sb="4" eb="6">
      <t>ショクイン</t>
    </rPh>
    <phoneticPr fontId="2"/>
  </si>
  <si>
    <t>栄養士</t>
    <rPh sb="0" eb="3">
      <t>エイヨウシ</t>
    </rPh>
    <phoneticPr fontId="2"/>
  </si>
  <si>
    <t>医師</t>
    <rPh sb="0" eb="2">
      <t>イシ</t>
    </rPh>
    <phoneticPr fontId="2"/>
  </si>
  <si>
    <t>生活支援員</t>
    <rPh sb="0" eb="2">
      <t>セイカツ</t>
    </rPh>
    <rPh sb="2" eb="4">
      <t>シエン</t>
    </rPh>
    <rPh sb="4" eb="5">
      <t>イン</t>
    </rPh>
    <phoneticPr fontId="2"/>
  </si>
  <si>
    <t>介 護
職 員</t>
    <rPh sb="0" eb="1">
      <t>スケ</t>
    </rPh>
    <rPh sb="2" eb="3">
      <t>マモル</t>
    </rPh>
    <rPh sb="4" eb="5">
      <t>ショク</t>
    </rPh>
    <rPh sb="6" eb="7">
      <t>イン</t>
    </rPh>
    <phoneticPr fontId="2"/>
  </si>
  <si>
    <t>看護職員</t>
    <rPh sb="0" eb="2">
      <t>カンゴ</t>
    </rPh>
    <rPh sb="2" eb="4">
      <t>ショクイン</t>
    </rPh>
    <phoneticPr fontId="2"/>
  </si>
  <si>
    <t>小計</t>
    <rPh sb="0" eb="2">
      <t>ショウケイ</t>
    </rPh>
    <phoneticPr fontId="2"/>
  </si>
  <si>
    <t>常 勤</t>
    <rPh sb="0" eb="1">
      <t>ツネ</t>
    </rPh>
    <rPh sb="2" eb="3">
      <t>ツトム</t>
    </rPh>
    <phoneticPr fontId="2"/>
  </si>
  <si>
    <t>嘱託医</t>
    <rPh sb="0" eb="3">
      <t>ショクタクイ</t>
    </rPh>
    <phoneticPr fontId="2"/>
  </si>
  <si>
    <t>基準数</t>
    <rPh sb="0" eb="2">
      <t>キジュン</t>
    </rPh>
    <rPh sb="2" eb="3">
      <t>スウ</t>
    </rPh>
    <phoneticPr fontId="2"/>
  </si>
  <si>
    <t>現員</t>
    <rPh sb="0" eb="2">
      <t>ゲンイン</t>
    </rPh>
    <phoneticPr fontId="2"/>
  </si>
  <si>
    <t>合　計</t>
    <rPh sb="0" eb="1">
      <t>ゴウ</t>
    </rPh>
    <rPh sb="2" eb="3">
      <t>ケイ</t>
    </rPh>
    <phoneticPr fontId="2"/>
  </si>
  <si>
    <t>（注）　「４（２）法人職員」以外の全職員数について記載すること。</t>
    <rPh sb="1" eb="2">
      <t>チュウ</t>
    </rPh>
    <rPh sb="9" eb="11">
      <t>ホウジン</t>
    </rPh>
    <rPh sb="11" eb="13">
      <t>ショクイン</t>
    </rPh>
    <rPh sb="14" eb="16">
      <t>イガイ</t>
    </rPh>
    <rPh sb="17" eb="20">
      <t>ゼンショクイン</t>
    </rPh>
    <rPh sb="20" eb="21">
      <t>スウ</t>
    </rPh>
    <rPh sb="25" eb="27">
      <t>キサイ</t>
    </rPh>
    <phoneticPr fontId="2"/>
  </si>
  <si>
    <t>（注）　現員欄には、上段（　）書きで常勤換算数を別掲すること。</t>
    <rPh sb="1" eb="2">
      <t>チュウ</t>
    </rPh>
    <rPh sb="4" eb="6">
      <t>ゲンイン</t>
    </rPh>
    <rPh sb="6" eb="7">
      <t>ラン</t>
    </rPh>
    <rPh sb="10" eb="12">
      <t>ジョウダン</t>
    </rPh>
    <rPh sb="15" eb="16">
      <t>カ</t>
    </rPh>
    <rPh sb="18" eb="20">
      <t>ジョウキン</t>
    </rPh>
    <rPh sb="20" eb="22">
      <t>カンザン</t>
    </rPh>
    <rPh sb="22" eb="23">
      <t>スウ</t>
    </rPh>
    <rPh sb="24" eb="26">
      <t>ベッケイ</t>
    </rPh>
    <phoneticPr fontId="2"/>
  </si>
  <si>
    <t>（注）　直接支援職員の区分(生活支援員等)は、実態に応じて適宜修正して使用すること。</t>
    <rPh sb="1" eb="2">
      <t>チュウ</t>
    </rPh>
    <rPh sb="4" eb="6">
      <t>チョクセツ</t>
    </rPh>
    <rPh sb="6" eb="8">
      <t>シエン</t>
    </rPh>
    <rPh sb="8" eb="10">
      <t>ショクイン</t>
    </rPh>
    <rPh sb="11" eb="13">
      <t>クブン</t>
    </rPh>
    <rPh sb="14" eb="16">
      <t>セイカツ</t>
    </rPh>
    <rPh sb="16" eb="19">
      <t>シエンイン</t>
    </rPh>
    <rPh sb="19" eb="20">
      <t>トウ</t>
    </rPh>
    <rPh sb="23" eb="25">
      <t>ジッタイ</t>
    </rPh>
    <rPh sb="26" eb="27">
      <t>オウ</t>
    </rPh>
    <rPh sb="29" eb="31">
      <t>テキギ</t>
    </rPh>
    <rPh sb="31" eb="33">
      <t>シュウセイ</t>
    </rPh>
    <rPh sb="35" eb="37">
      <t>シヨウ</t>
    </rPh>
    <phoneticPr fontId="2"/>
  </si>
  <si>
    <t>統括会計責任者</t>
    <rPh sb="0" eb="2">
      <t>トウカツ</t>
    </rPh>
    <rPh sb="2" eb="4">
      <t>カイケイ</t>
    </rPh>
    <rPh sb="4" eb="7">
      <t>セキニンシャ</t>
    </rPh>
    <phoneticPr fontId="2"/>
  </si>
  <si>
    <t>備え置き</t>
    <rPh sb="0" eb="1">
      <t>ソナ</t>
    </rPh>
    <rPh sb="2" eb="3">
      <t>オ</t>
    </rPh>
    <phoneticPr fontId="2"/>
  </si>
  <si>
    <t>役員等名簿</t>
    <rPh sb="0" eb="2">
      <t>ヤクイン</t>
    </rPh>
    <rPh sb="2" eb="3">
      <t>トウ</t>
    </rPh>
    <rPh sb="3" eb="5">
      <t>メイボ</t>
    </rPh>
    <phoneticPr fontId="2"/>
  </si>
  <si>
    <t>インターネット　　で　　公　　開</t>
    <rPh sb="12" eb="13">
      <t>コウ</t>
    </rPh>
    <rPh sb="15" eb="16">
      <t>カイ</t>
    </rPh>
    <phoneticPr fontId="2"/>
  </si>
  <si>
    <t>文　　書　　名</t>
    <rPh sb="0" eb="1">
      <t>ブン</t>
    </rPh>
    <rPh sb="3" eb="4">
      <t>ショ</t>
    </rPh>
    <rPh sb="6" eb="7">
      <t>メイ</t>
    </rPh>
    <phoneticPr fontId="2"/>
  </si>
  <si>
    <t>定款　※</t>
    <rPh sb="0" eb="2">
      <t>テイカン</t>
    </rPh>
    <phoneticPr fontId="2"/>
  </si>
  <si>
    <t>※上記の２～１０の書類は、主たる事務所に５年間、従たる事務所に３年間置くことになります。</t>
    <phoneticPr fontId="2"/>
  </si>
  <si>
    <t>※　定款については、従たる事務所はパソコンに保存していれば可</t>
    <phoneticPr fontId="2"/>
  </si>
  <si>
    <t>　　(5)　附属明細書</t>
    <phoneticPr fontId="2"/>
  </si>
  <si>
    <t>　　　①　基本財産及びその他の固定資産の明細書</t>
    <phoneticPr fontId="2"/>
  </si>
  <si>
    <t>　　　②　引当金明細書</t>
    <phoneticPr fontId="2"/>
  </si>
  <si>
    <t>　　　③　拠点区分資金収支明細書</t>
    <phoneticPr fontId="2"/>
  </si>
  <si>
    <t>　　　④　拠点区分事業活動明細書</t>
    <phoneticPr fontId="2"/>
  </si>
  <si>
    <t>　　　⑤　借入金明細書</t>
    <phoneticPr fontId="2"/>
  </si>
  <si>
    <t>　　　⑥　寄附金収益明細書</t>
    <phoneticPr fontId="2"/>
  </si>
  <si>
    <t>　　　⑦　補助金事業等収益明細書</t>
    <phoneticPr fontId="2"/>
  </si>
  <si>
    <t>　　　⑧　事業区分間及び拠点区分間繰入金明細書</t>
    <phoneticPr fontId="2"/>
  </si>
  <si>
    <t>　　　⑨　事業区分間及び拠点区分間貸付金（借入金）残高明細書</t>
    <phoneticPr fontId="2"/>
  </si>
  <si>
    <t>　　　⑩　基本金明細書</t>
    <phoneticPr fontId="2"/>
  </si>
  <si>
    <t>　　　⑪　国庫補助金等特別積立金明細書</t>
    <phoneticPr fontId="2"/>
  </si>
  <si>
    <t>　※　　以下の書類は指導監査当日に会場にて確認しますのでご用意ください。</t>
    <rPh sb="4" eb="6">
      <t>イカ</t>
    </rPh>
    <rPh sb="7" eb="9">
      <t>ショルイ</t>
    </rPh>
    <rPh sb="10" eb="12">
      <t>シドウ</t>
    </rPh>
    <rPh sb="12" eb="14">
      <t>カンサ</t>
    </rPh>
    <rPh sb="14" eb="16">
      <t>トウジツ</t>
    </rPh>
    <rPh sb="17" eb="19">
      <t>カイジョウ</t>
    </rPh>
    <rPh sb="21" eb="23">
      <t>カクニン</t>
    </rPh>
    <rPh sb="29" eb="31">
      <t>ヨウイ</t>
    </rPh>
    <phoneticPr fontId="2"/>
  </si>
  <si>
    <t>法人の沿革　……………………………………………………………………………………</t>
    <rPh sb="0" eb="2">
      <t>ホウジン</t>
    </rPh>
    <rPh sb="3" eb="5">
      <t>エンカク</t>
    </rPh>
    <phoneticPr fontId="2"/>
  </si>
  <si>
    <t>事業用財産</t>
    <rPh sb="0" eb="1">
      <t>コト</t>
    </rPh>
    <rPh sb="1" eb="2">
      <t>ギョウ</t>
    </rPh>
    <rPh sb="2" eb="3">
      <t>ヨウ</t>
    </rPh>
    <rPh sb="3" eb="4">
      <t>ザイ</t>
    </rPh>
    <rPh sb="4" eb="5">
      <t>サン</t>
    </rPh>
    <phoneticPr fontId="2"/>
  </si>
  <si>
    <t>基本財産</t>
    <rPh sb="0" eb="1">
      <t>モト</t>
    </rPh>
    <rPh sb="1" eb="2">
      <t>ホン</t>
    </rPh>
    <rPh sb="2" eb="3">
      <t>ザイ</t>
    </rPh>
    <rPh sb="3" eb="4">
      <t>サン</t>
    </rPh>
    <phoneticPr fontId="2"/>
  </si>
  <si>
    <t>監査の実施状況　………………………………………………………………………………</t>
    <rPh sb="0" eb="2">
      <t>カンサ</t>
    </rPh>
    <rPh sb="3" eb="5">
      <t>ジッシ</t>
    </rPh>
    <rPh sb="5" eb="7">
      <t>ジョウキョウ</t>
    </rPh>
    <phoneticPr fontId="2"/>
  </si>
  <si>
    <t>７</t>
    <phoneticPr fontId="2"/>
  </si>
  <si>
    <t>８　法人・施設に対する寄附金の状況</t>
    <rPh sb="2" eb="4">
      <t>ホウジン</t>
    </rPh>
    <rPh sb="5" eb="7">
      <t>シセツ</t>
    </rPh>
    <rPh sb="8" eb="9">
      <t>タイ</t>
    </rPh>
    <rPh sb="11" eb="14">
      <t>キフキン</t>
    </rPh>
    <rPh sb="15" eb="17">
      <t>ジョウキョウ</t>
    </rPh>
    <phoneticPr fontId="2"/>
  </si>
  <si>
    <t>９　会計責任者等の状況</t>
    <rPh sb="2" eb="4">
      <t>カイケイ</t>
    </rPh>
    <rPh sb="4" eb="7">
      <t>セキニンシャ</t>
    </rPh>
    <rPh sb="7" eb="8">
      <t>トウ</t>
    </rPh>
    <rPh sb="9" eb="11">
      <t>ジョウキョウ</t>
    </rPh>
    <phoneticPr fontId="2"/>
  </si>
  <si>
    <t xml:space="preserve">１０　法人の業務及び財務の開示状況　（監査日直近の状況） </t>
    <phoneticPr fontId="2"/>
  </si>
  <si>
    <t xml:space="preserve">１１　苦情解決の取組状況　（監査日直近の状況） </t>
    <phoneticPr fontId="2"/>
  </si>
  <si>
    <t>１２　第三者評価の取組状況</t>
    <rPh sb="3" eb="4">
      <t>ダイ</t>
    </rPh>
    <rPh sb="4" eb="5">
      <t>3</t>
    </rPh>
    <rPh sb="5" eb="6">
      <t>シャ</t>
    </rPh>
    <rPh sb="6" eb="8">
      <t>ヒョウカ</t>
    </rPh>
    <rPh sb="9" eb="10">
      <t>ト</t>
    </rPh>
    <rPh sb="10" eb="11">
      <t>ク</t>
    </rPh>
    <rPh sb="11" eb="13">
      <t>ジョウキョウ</t>
    </rPh>
    <phoneticPr fontId="2"/>
  </si>
  <si>
    <t>１４　添付書類</t>
    <phoneticPr fontId="2"/>
  </si>
  <si>
    <t>令和</t>
  </si>
  <si>
    <t>令和</t>
    <rPh sb="0" eb="2">
      <t>レイワ</t>
    </rPh>
    <phoneticPr fontId="2"/>
  </si>
  <si>
    <t>平成</t>
  </si>
  <si>
    <t>年</t>
  </si>
  <si>
    <t>月</t>
  </si>
  <si>
    <t>日</t>
  </si>
  <si>
    <t>(令和　年　月　日現在)</t>
    <rPh sb="1" eb="3">
      <t>レイワ</t>
    </rPh>
    <phoneticPr fontId="2"/>
  </si>
  <si>
    <t>その他財産</t>
    <rPh sb="2" eb="3">
      <t>タ</t>
    </rPh>
    <rPh sb="3" eb="4">
      <t>ザイ</t>
    </rPh>
    <rPh sb="4" eb="5">
      <t>サン</t>
    </rPh>
    <phoneticPr fontId="2"/>
  </si>
  <si>
    <t>　　年　月　日　～　　年　月　日</t>
    <rPh sb="2" eb="3">
      <t>ネン</t>
    </rPh>
    <rPh sb="4" eb="5">
      <t>ツキ</t>
    </rPh>
    <rPh sb="6" eb="7">
      <t>ニチ</t>
    </rPh>
    <rPh sb="11" eb="12">
      <t>ネン</t>
    </rPh>
    <rPh sb="13" eb="14">
      <t>ガツ</t>
    </rPh>
    <rPh sb="15" eb="16">
      <t>ニチ</t>
    </rPh>
    <phoneticPr fontId="2"/>
  </si>
  <si>
    <t>　　　　　　　　年　　月　　日</t>
    <rPh sb="8" eb="9">
      <t>ネン</t>
    </rPh>
    <rPh sb="11" eb="12">
      <t>ガツ</t>
    </rPh>
    <rPh sb="14" eb="15">
      <t>ヒ</t>
    </rPh>
    <phoneticPr fontId="2"/>
  </si>
  <si>
    <t>　・苦情解決処理規程　　・文書管理規程　　・個人情報保護規程　　・預かり金管理規程</t>
    <rPh sb="22" eb="24">
      <t>コジン</t>
    </rPh>
    <rPh sb="24" eb="26">
      <t>ジョウホウ</t>
    </rPh>
    <rPh sb="26" eb="28">
      <t>ホゴ</t>
    </rPh>
    <rPh sb="28" eb="30">
      <t>キテイ</t>
    </rPh>
    <rPh sb="33" eb="34">
      <t>アズ</t>
    </rPh>
    <rPh sb="36" eb="37">
      <t>キン</t>
    </rPh>
    <rPh sb="37" eb="39">
      <t>カンリ</t>
    </rPh>
    <rPh sb="39" eb="41">
      <t>キテイ</t>
    </rPh>
    <phoneticPr fontId="2"/>
  </si>
  <si>
    <t>○　評議員・役員関係</t>
    <rPh sb="2" eb="5">
      <t>ヒョウギイン</t>
    </rPh>
    <rPh sb="6" eb="8">
      <t>ヤクイン</t>
    </rPh>
    <rPh sb="8" eb="10">
      <t>カンケイ</t>
    </rPh>
    <phoneticPr fontId="2"/>
  </si>
  <si>
    <t xml:space="preserve">定款及び定款施行細則（理事長専決規程を含む） </t>
    <rPh sb="2" eb="3">
      <t>オヨ</t>
    </rPh>
    <rPh sb="4" eb="6">
      <t>テイカン</t>
    </rPh>
    <rPh sb="6" eb="8">
      <t>セコウ</t>
    </rPh>
    <rPh sb="8" eb="10">
      <t>サイソク</t>
    </rPh>
    <rPh sb="11" eb="14">
      <t>リジチョウ</t>
    </rPh>
    <rPh sb="14" eb="16">
      <t>センケツ</t>
    </rPh>
    <rPh sb="16" eb="18">
      <t>キテイ</t>
    </rPh>
    <rPh sb="19" eb="20">
      <t>フク</t>
    </rPh>
    <phoneticPr fontId="2"/>
  </si>
  <si>
    <t>諸規程</t>
    <rPh sb="0" eb="1">
      <t>ショ</t>
    </rPh>
    <rPh sb="1" eb="3">
      <t>キテイ</t>
    </rPh>
    <phoneticPr fontId="2"/>
  </si>
  <si>
    <t>・総勘定元帳　　・仕訳日記帳　　・通帳　　・小口現金出納帳　　・給与及び賞与の支払台帳</t>
    <phoneticPr fontId="2"/>
  </si>
  <si>
    <t>・未払金一覧表・領収書、請求書及び納品書</t>
    <phoneticPr fontId="2"/>
  </si>
  <si>
    <t>・評議員及び理事、監事の就任関係書類</t>
    <phoneticPr fontId="2"/>
  </si>
  <si>
    <t>・旅行命令簿　　　・リース、工事及び物品購入に関する入札及び契約書類（１件1,000万円以上の契約のみ）</t>
    <phoneticPr fontId="2"/>
  </si>
  <si>
    <t>直近の受審日</t>
    <rPh sb="0" eb="2">
      <t>チョッキン</t>
    </rPh>
    <rPh sb="3" eb="5">
      <t>ジュシン</t>
    </rPh>
    <rPh sb="5" eb="6">
      <t>ヒ</t>
    </rPh>
    <phoneticPr fontId="2"/>
  </si>
  <si>
    <t>　・就業規則　・給与規程（給与表を必ず添付）　・役員報酬規程　・経理規程　・事務委任規則　・旅費規程</t>
    <rPh sb="38" eb="40">
      <t>ジム</t>
    </rPh>
    <rPh sb="40" eb="42">
      <t>イニン</t>
    </rPh>
    <rPh sb="42" eb="44">
      <t>キソク</t>
    </rPh>
    <phoneticPr fontId="19"/>
  </si>
  <si>
    <t>法人登記履歴事項全部証明書及び基本財産となっている土地、建物の登記事項証明書※副本は写しで可</t>
    <rPh sb="33" eb="35">
      <t>ジコウ</t>
    </rPh>
    <rPh sb="35" eb="38">
      <t>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</si>
</sst>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0;&quot;△ &quot;#,##0"/>
    <numFmt numFmtId="181" formatCode="#,##0.00;&quot;△ &quot;#,##0.00"/>
    <numFmt numFmtId="182" formatCode="#,##0_ "/>
  </numFmts>
  <fonts count="29">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3"/>
      <name val="ＭＳ Ｐゴシック"/>
      <family val="3"/>
      <charset val="128"/>
    </font>
    <font>
      <sz val="9.5"/>
      <name val="ＭＳ Ｐゴシック"/>
      <family val="3"/>
      <charset val="128"/>
    </font>
    <font>
      <b/>
      <sz val="11"/>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sz val="12"/>
      <color indexed="8"/>
      <name val="ＭＳ Ｐゴシック"/>
      <family val="3"/>
      <charset val="128"/>
    </font>
    <font>
      <sz val="11"/>
      <color indexed="10"/>
      <name val="ＭＳ Ｐゴシック"/>
      <family val="3"/>
      <charset val="128"/>
    </font>
    <font>
      <sz val="6"/>
      <name val="ＭＳ Ｐ明朝"/>
      <family val="1"/>
      <charset val="128"/>
    </font>
    <font>
      <b/>
      <sz val="20"/>
      <name val="ＭＳ Ｐゴシック"/>
      <family val="3"/>
      <charset val="128"/>
    </font>
    <font>
      <b/>
      <sz val="16"/>
      <name val="ＭＳ Ｐゴシック"/>
      <family val="3"/>
      <charset val="128"/>
    </font>
    <font>
      <b/>
      <sz val="12"/>
      <name val="ＭＳ Ｐゴシック"/>
      <family val="3"/>
      <charset val="128"/>
    </font>
    <font>
      <sz val="8"/>
      <name val="ＭＳ Ｐゴシック"/>
      <family val="3"/>
      <charset val="128"/>
    </font>
    <font>
      <u/>
      <sz val="10"/>
      <name val="ＭＳ Ｐゴシック"/>
      <family val="3"/>
      <charset val="128"/>
    </font>
    <font>
      <b/>
      <sz val="9"/>
      <name val="ＭＳ Ｐゴシック"/>
      <family val="3"/>
      <charset val="128"/>
    </font>
    <font>
      <sz val="10.5"/>
      <name val="ＭＳ Ｐゴシック"/>
      <family val="3"/>
      <charset val="128"/>
    </font>
    <font>
      <b/>
      <sz val="8"/>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13"/>
        <bgColor indexed="64"/>
      </patternFill>
    </fill>
    <fill>
      <patternFill patternType="solid">
        <fgColor indexed="26"/>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double">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medium">
        <color indexed="64"/>
      </left>
      <right/>
      <top/>
      <bottom style="double">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1020">
    <xf numFmtId="0" fontId="0" fillId="0" borderId="0" xfId="0">
      <alignment vertical="center"/>
    </xf>
    <xf numFmtId="0" fontId="7" fillId="0" borderId="0" xfId="0" applyFont="1">
      <alignment vertical="center"/>
    </xf>
    <xf numFmtId="38" fontId="7" fillId="0" borderId="0" xfId="2" applyFont="1">
      <alignment vertical="center"/>
    </xf>
    <xf numFmtId="38" fontId="4" fillId="0" borderId="0" xfId="2" applyFont="1">
      <alignment vertical="center"/>
    </xf>
    <xf numFmtId="38" fontId="5" fillId="0" borderId="0" xfId="2" applyFont="1" applyAlignment="1">
      <alignment vertical="center"/>
    </xf>
    <xf numFmtId="38" fontId="4" fillId="0" borderId="1" xfId="2" applyFont="1" applyBorder="1" applyAlignment="1">
      <alignment horizontal="center" vertical="center"/>
    </xf>
    <xf numFmtId="38" fontId="4" fillId="0" borderId="2" xfId="2" applyFont="1" applyBorder="1" applyAlignment="1">
      <alignment horizontal="right" vertical="center"/>
    </xf>
    <xf numFmtId="38" fontId="4" fillId="0" borderId="3" xfId="2" applyFont="1" applyBorder="1" applyAlignment="1">
      <alignment horizontal="right" vertical="center"/>
    </xf>
    <xf numFmtId="38" fontId="4" fillId="0" borderId="4" xfId="2" applyFont="1" applyBorder="1">
      <alignment vertical="center"/>
    </xf>
    <xf numFmtId="38" fontId="4" fillId="0" borderId="5" xfId="2" applyFont="1" applyBorder="1">
      <alignment vertical="center"/>
    </xf>
    <xf numFmtId="38" fontId="4" fillId="0" borderId="6" xfId="2" applyFont="1" applyBorder="1" applyAlignment="1">
      <alignment horizontal="right" vertical="center"/>
    </xf>
    <xf numFmtId="38" fontId="4" fillId="0" borderId="7" xfId="2" applyFont="1" applyBorder="1" applyAlignment="1">
      <alignment horizontal="right" vertical="center"/>
    </xf>
    <xf numFmtId="38" fontId="4" fillId="0" borderId="1" xfId="2" applyFont="1" applyBorder="1" applyAlignment="1">
      <alignment horizontal="right" vertical="center"/>
    </xf>
    <xf numFmtId="38" fontId="4" fillId="0" borderId="8" xfId="2" applyFont="1" applyBorder="1" applyAlignment="1">
      <alignment horizontal="right" vertical="center"/>
    </xf>
    <xf numFmtId="38" fontId="4" fillId="0" borderId="0" xfId="2" applyFont="1" applyBorder="1" applyAlignment="1">
      <alignment horizontal="left" vertical="center"/>
    </xf>
    <xf numFmtId="38" fontId="4" fillId="0" borderId="0" xfId="2" applyFont="1" applyBorder="1" applyAlignment="1">
      <alignment horizontal="center" vertical="center"/>
    </xf>
    <xf numFmtId="38" fontId="4" fillId="0" borderId="0" xfId="2" quotePrefix="1" applyFont="1" applyBorder="1" applyAlignment="1">
      <alignment horizontal="center" vertical="center"/>
    </xf>
    <xf numFmtId="38" fontId="4" fillId="0" borderId="0" xfId="2" applyFont="1" applyBorder="1">
      <alignment vertical="center"/>
    </xf>
    <xf numFmtId="38" fontId="5" fillId="0" borderId="0" xfId="2" applyFont="1" applyAlignment="1">
      <alignment horizontal="left" vertical="center"/>
    </xf>
    <xf numFmtId="38" fontId="5" fillId="0" borderId="0" xfId="2" applyFont="1" applyBorder="1" applyAlignment="1">
      <alignment horizontal="center" vertical="top" wrapText="1"/>
    </xf>
    <xf numFmtId="38" fontId="7" fillId="0" borderId="0" xfId="2" applyFont="1" applyAlignment="1">
      <alignment horizontal="left" vertical="center"/>
    </xf>
    <xf numFmtId="38" fontId="7" fillId="0" borderId="0" xfId="2" applyFont="1" applyAlignment="1">
      <alignment vertical="center"/>
    </xf>
    <xf numFmtId="38" fontId="7" fillId="0" borderId="0" xfId="2" applyFont="1" applyBorder="1" applyAlignment="1">
      <alignment horizontal="left" vertical="top"/>
    </xf>
    <xf numFmtId="38" fontId="6" fillId="0" borderId="0" xfId="2" applyFont="1">
      <alignment vertical="center"/>
    </xf>
    <xf numFmtId="38" fontId="5" fillId="0" borderId="0" xfId="2" applyFont="1">
      <alignment vertical="center"/>
    </xf>
    <xf numFmtId="49" fontId="8" fillId="0" borderId="0" xfId="0" applyNumberFormat="1" applyFont="1" applyAlignment="1">
      <alignment horizontal="center" vertical="center"/>
    </xf>
    <xf numFmtId="0" fontId="8" fillId="0" borderId="9" xfId="0" applyFont="1" applyBorder="1" applyAlignment="1">
      <alignment vertical="center"/>
    </xf>
    <xf numFmtId="49" fontId="10" fillId="0" borderId="0" xfId="0" applyNumberFormat="1" applyFont="1" applyAlignment="1">
      <alignment horizontal="center" vertical="center"/>
    </xf>
    <xf numFmtId="0" fontId="11" fillId="0" borderId="0" xfId="0" applyFont="1">
      <alignment vertical="center"/>
    </xf>
    <xf numFmtId="0" fontId="10" fillId="0" borderId="0" xfId="0" applyFont="1">
      <alignment vertical="center"/>
    </xf>
    <xf numFmtId="0" fontId="10" fillId="0" borderId="9"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vertical="center"/>
    </xf>
    <xf numFmtId="0" fontId="10" fillId="0" borderId="0" xfId="0" applyFont="1" applyBorder="1" applyAlignment="1">
      <alignment horizontal="distributed" vertical="center"/>
    </xf>
    <xf numFmtId="0" fontId="10" fillId="0" borderId="0" xfId="0" applyFont="1" applyBorder="1" applyAlignment="1">
      <alignment horizontal="left" vertical="center"/>
    </xf>
    <xf numFmtId="0" fontId="10" fillId="0" borderId="12" xfId="0" applyFont="1" applyBorder="1">
      <alignment vertical="center"/>
    </xf>
    <xf numFmtId="0" fontId="10" fillId="0" borderId="11" xfId="0" applyFont="1" applyBorder="1" applyAlignment="1">
      <alignment horizontal="left" vertical="center"/>
    </xf>
    <xf numFmtId="0" fontId="12" fillId="0" borderId="12" xfId="0" applyFont="1" applyBorder="1" applyAlignment="1">
      <alignment vertical="center"/>
    </xf>
    <xf numFmtId="0" fontId="10" fillId="0" borderId="0" xfId="0" applyFont="1" applyBorder="1">
      <alignment vertical="center"/>
    </xf>
    <xf numFmtId="0" fontId="10" fillId="0" borderId="0" xfId="0" applyFont="1" applyBorder="1" applyAlignment="1">
      <alignment vertical="center"/>
    </xf>
    <xf numFmtId="0" fontId="10" fillId="0" borderId="9" xfId="0" applyFont="1" applyBorder="1" applyAlignment="1">
      <alignment vertical="center"/>
    </xf>
    <xf numFmtId="0" fontId="10" fillId="0" borderId="0" xfId="0" applyFont="1" applyAlignment="1">
      <alignment horizontal="left" vertical="center"/>
    </xf>
    <xf numFmtId="0" fontId="13" fillId="0" borderId="0" xfId="0" applyFont="1">
      <alignment vertical="center"/>
    </xf>
    <xf numFmtId="0" fontId="13" fillId="0" borderId="0" xfId="0" applyFont="1" applyFill="1">
      <alignment vertical="center"/>
    </xf>
    <xf numFmtId="0" fontId="16" fillId="0" borderId="0" xfId="0" applyFont="1">
      <alignment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6" fillId="0" borderId="1" xfId="0" applyFont="1" applyBorder="1" applyAlignment="1">
      <alignment horizontal="center" vertical="center"/>
    </xf>
    <xf numFmtId="0" fontId="16" fillId="0" borderId="14" xfId="0" applyFont="1" applyBorder="1">
      <alignment vertical="center"/>
    </xf>
    <xf numFmtId="0" fontId="16" fillId="0" borderId="15" xfId="0" applyFont="1" applyBorder="1">
      <alignment vertical="center"/>
    </xf>
    <xf numFmtId="0" fontId="16" fillId="0" borderId="7" xfId="0" applyFont="1" applyBorder="1" applyAlignment="1">
      <alignment horizontal="center" vertical="center"/>
    </xf>
    <xf numFmtId="0" fontId="16" fillId="0" borderId="16" xfId="0" applyFont="1" applyBorder="1">
      <alignment vertical="center"/>
    </xf>
    <xf numFmtId="0" fontId="16" fillId="0" borderId="13" xfId="0" applyFont="1" applyBorder="1">
      <alignment vertical="center"/>
    </xf>
    <xf numFmtId="0" fontId="16" fillId="0" borderId="17" xfId="0" applyFont="1" applyBorder="1">
      <alignment vertical="center"/>
    </xf>
    <xf numFmtId="0" fontId="7" fillId="0" borderId="1"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Alignment="1">
      <alignment vertical="center" shrinkToFit="1"/>
    </xf>
    <xf numFmtId="0" fontId="7" fillId="0" borderId="1" xfId="0" applyFont="1" applyBorder="1" applyAlignment="1">
      <alignment horizontal="center" vertical="center" wrapText="1"/>
    </xf>
    <xf numFmtId="0" fontId="7" fillId="0" borderId="19" xfId="0" applyFont="1" applyBorder="1" applyAlignment="1">
      <alignment horizontal="center" vertical="center"/>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7" fillId="0" borderId="0" xfId="0" applyFont="1" applyAlignment="1">
      <alignment horizontal="center" vertical="center"/>
    </xf>
    <xf numFmtId="38" fontId="7" fillId="0" borderId="20" xfId="2" applyFont="1" applyBorder="1" applyAlignment="1">
      <alignment horizontal="left" vertical="center" shrinkToFit="1"/>
    </xf>
    <xf numFmtId="0" fontId="7" fillId="0" borderId="21" xfId="0" applyFont="1" applyBorder="1" applyAlignment="1">
      <alignment horizontal="center" vertical="center"/>
    </xf>
    <xf numFmtId="0" fontId="7" fillId="0" borderId="10" xfId="0" applyFont="1" applyBorder="1" applyAlignment="1">
      <alignment horizontal="center" vertical="center"/>
    </xf>
    <xf numFmtId="0" fontId="7" fillId="0" borderId="22" xfId="0" applyFont="1" applyBorder="1" applyAlignment="1">
      <alignment horizontal="lef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lignment vertical="center"/>
    </xf>
    <xf numFmtId="0" fontId="7" fillId="0" borderId="26"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horizontal="left" vertical="center"/>
    </xf>
    <xf numFmtId="182" fontId="7" fillId="0" borderId="29" xfId="0" applyNumberFormat="1" applyFont="1" applyBorder="1">
      <alignment vertical="center"/>
    </xf>
    <xf numFmtId="182" fontId="7" fillId="0" borderId="12" xfId="0" applyNumberFormat="1" applyFont="1" applyBorder="1">
      <alignment vertical="center"/>
    </xf>
    <xf numFmtId="179" fontId="7" fillId="0" borderId="30" xfId="0" applyNumberFormat="1" applyFont="1" applyBorder="1">
      <alignment vertical="center"/>
    </xf>
    <xf numFmtId="0" fontId="7" fillId="0" borderId="31" xfId="0" applyFont="1" applyBorder="1" applyAlignment="1">
      <alignment horizontal="center" vertical="center"/>
    </xf>
    <xf numFmtId="38" fontId="7" fillId="0" borderId="0" xfId="2" applyFont="1" applyBorder="1">
      <alignment vertical="center"/>
    </xf>
    <xf numFmtId="0" fontId="16" fillId="0" borderId="14" xfId="0" applyFont="1" applyBorder="1" applyAlignment="1">
      <alignment horizontal="center" vertical="center"/>
    </xf>
    <xf numFmtId="0" fontId="16" fillId="0" borderId="11" xfId="0" applyFont="1" applyBorder="1">
      <alignment vertical="center"/>
    </xf>
    <xf numFmtId="179" fontId="16" fillId="0" borderId="11" xfId="0" applyNumberFormat="1" applyFont="1" applyBorder="1" applyAlignment="1">
      <alignment vertical="center"/>
    </xf>
    <xf numFmtId="0" fontId="16" fillId="0" borderId="18" xfId="0" applyFont="1" applyBorder="1" applyAlignment="1">
      <alignment horizontal="center" vertical="center"/>
    </xf>
    <xf numFmtId="0" fontId="16" fillId="0" borderId="0" xfId="0" applyFont="1" applyBorder="1" applyAlignment="1">
      <alignment horizontal="left" vertical="center"/>
    </xf>
    <xf numFmtId="179" fontId="16" fillId="0" borderId="0" xfId="0" applyNumberFormat="1" applyFont="1" applyBorder="1" applyAlignment="1">
      <alignment vertical="center"/>
    </xf>
    <xf numFmtId="0" fontId="16" fillId="0" borderId="16" xfId="0" applyFont="1" applyBorder="1" applyAlignment="1">
      <alignment horizontal="center" vertical="center"/>
    </xf>
    <xf numFmtId="0" fontId="16" fillId="0" borderId="0" xfId="0" applyFont="1" applyBorder="1">
      <alignment vertical="center"/>
    </xf>
    <xf numFmtId="0" fontId="16" fillId="0" borderId="9" xfId="0" applyFont="1" applyBorder="1">
      <alignment vertical="center"/>
    </xf>
    <xf numFmtId="0" fontId="16" fillId="0" borderId="32" xfId="0" applyFont="1" applyBorder="1">
      <alignment vertical="center"/>
    </xf>
    <xf numFmtId="0" fontId="16" fillId="0" borderId="2" xfId="0" applyFont="1" applyBorder="1">
      <alignment vertical="center"/>
    </xf>
    <xf numFmtId="0" fontId="16" fillId="0" borderId="12" xfId="0" applyFont="1" applyBorder="1" applyAlignment="1">
      <alignment vertical="center"/>
    </xf>
    <xf numFmtId="0" fontId="16" fillId="0" borderId="12" xfId="0" applyFont="1" applyBorder="1">
      <alignment vertical="center"/>
    </xf>
    <xf numFmtId="0" fontId="16" fillId="0" borderId="33" xfId="0" applyFont="1" applyBorder="1">
      <alignment vertical="center"/>
    </xf>
    <xf numFmtId="0" fontId="16" fillId="0" borderId="4" xfId="0" applyFont="1" applyBorder="1">
      <alignment vertical="center"/>
    </xf>
    <xf numFmtId="0" fontId="16" fillId="0" borderId="6" xfId="0" applyFont="1" applyBorder="1">
      <alignment vertical="center"/>
    </xf>
    <xf numFmtId="179" fontId="16" fillId="0" borderId="0" xfId="0" applyNumberFormat="1" applyFont="1" applyBorder="1" applyAlignment="1">
      <alignment horizontal="center" vertical="center"/>
    </xf>
    <xf numFmtId="38" fontId="7" fillId="0" borderId="34" xfId="2" applyFont="1" applyBorder="1" applyAlignment="1">
      <alignment horizontal="left" vertical="top"/>
    </xf>
    <xf numFmtId="38" fontId="4" fillId="0" borderId="0" xfId="2" applyFont="1" applyBorder="1" applyAlignment="1">
      <alignment horizontal="right" vertical="center"/>
    </xf>
    <xf numFmtId="38" fontId="10" fillId="0" borderId="0" xfId="2" applyFont="1" applyBorder="1" applyAlignment="1">
      <alignment horizontal="center" vertical="center"/>
    </xf>
    <xf numFmtId="38" fontId="17" fillId="0" borderId="0" xfId="2" applyFont="1" applyBorder="1" applyAlignment="1">
      <alignment vertical="center" wrapText="1"/>
    </xf>
    <xf numFmtId="38" fontId="10" fillId="0" borderId="0" xfId="2" applyFont="1" applyBorder="1" applyAlignment="1">
      <alignment horizontal="right" vertical="center"/>
    </xf>
    <xf numFmtId="38" fontId="10" fillId="0" borderId="0" xfId="2" applyFont="1" applyBorder="1" applyAlignment="1">
      <alignment horizontal="left" vertical="top"/>
    </xf>
    <xf numFmtId="38" fontId="10" fillId="0" borderId="0" xfId="2" applyFont="1" applyBorder="1">
      <alignment vertical="center"/>
    </xf>
    <xf numFmtId="38" fontId="7" fillId="0" borderId="35" xfId="2" applyFont="1" applyBorder="1" applyAlignment="1">
      <alignment horizontal="center" vertical="center"/>
    </xf>
    <xf numFmtId="38" fontId="7" fillId="0" borderId="29" xfId="2" applyFont="1" applyBorder="1" applyAlignment="1">
      <alignment horizontal="center" vertical="center"/>
    </xf>
    <xf numFmtId="38" fontId="7" fillId="0" borderId="19" xfId="2" applyFont="1" applyBorder="1" applyAlignment="1">
      <alignment horizontal="center" vertical="center"/>
    </xf>
    <xf numFmtId="0" fontId="18" fillId="0" borderId="0" xfId="3" applyFont="1">
      <alignment vertical="center"/>
    </xf>
    <xf numFmtId="38" fontId="7" fillId="0" borderId="18" xfId="2" applyFont="1" applyBorder="1" applyAlignment="1">
      <alignment horizontal="right" vertical="center" wrapText="1"/>
    </xf>
    <xf numFmtId="38" fontId="7" fillId="0" borderId="15" xfId="2" applyFont="1" applyBorder="1" applyAlignment="1">
      <alignment horizontal="right" vertical="center" wrapText="1"/>
    </xf>
    <xf numFmtId="38" fontId="7" fillId="0" borderId="18" xfId="2" applyFont="1" applyBorder="1" applyAlignment="1">
      <alignment vertical="center" wrapText="1"/>
    </xf>
    <xf numFmtId="38" fontId="7" fillId="0" borderId="15" xfId="2" applyFont="1" applyBorder="1" applyAlignment="1">
      <alignment vertical="center" wrapText="1"/>
    </xf>
    <xf numFmtId="38" fontId="7" fillId="0" borderId="29" xfId="2" applyFont="1" applyBorder="1" applyAlignment="1">
      <alignment horizontal="left" vertical="center"/>
    </xf>
    <xf numFmtId="38" fontId="7" fillId="0" borderId="0" xfId="2" applyFont="1" applyBorder="1" applyAlignment="1">
      <alignment horizontal="center" vertical="center"/>
    </xf>
    <xf numFmtId="38" fontId="7" fillId="0" borderId="0" xfId="2" applyFont="1" applyAlignment="1">
      <alignment horizontal="left" vertical="top"/>
    </xf>
    <xf numFmtId="0" fontId="13" fillId="2" borderId="0" xfId="0" applyFont="1" applyFill="1">
      <alignment vertical="center"/>
    </xf>
    <xf numFmtId="0" fontId="21" fillId="0" borderId="11" xfId="0" applyFont="1" applyBorder="1" applyAlignment="1">
      <alignment horizontal="distributed" vertical="center"/>
    </xf>
    <xf numFmtId="0" fontId="21" fillId="0" borderId="0" xfId="0" applyFont="1" applyBorder="1" applyAlignment="1">
      <alignment horizontal="distributed" vertical="center"/>
    </xf>
    <xf numFmtId="0" fontId="21" fillId="0" borderId="0" xfId="0" applyFont="1" applyBorder="1" applyAlignment="1">
      <alignment horizontal="left" vertical="center" shrinkToFit="1"/>
    </xf>
    <xf numFmtId="0" fontId="21" fillId="0" borderId="0" xfId="0" applyFont="1" applyAlignment="1">
      <alignment horizontal="distributed" vertical="center"/>
    </xf>
    <xf numFmtId="0" fontId="13" fillId="0" borderId="11" xfId="0" applyFont="1" applyBorder="1">
      <alignment vertical="center"/>
    </xf>
    <xf numFmtId="0" fontId="21" fillId="0" borderId="11" xfId="0" applyFont="1" applyBorder="1" applyAlignment="1">
      <alignment horizontal="right" vertical="center"/>
    </xf>
    <xf numFmtId="0" fontId="13" fillId="0" borderId="0" xfId="0" applyFont="1" applyBorder="1" applyAlignment="1">
      <alignment vertical="center"/>
    </xf>
    <xf numFmtId="0" fontId="22" fillId="0" borderId="11" xfId="0" applyFont="1" applyBorder="1" applyAlignment="1">
      <alignment horizontal="distributed" vertical="center"/>
    </xf>
    <xf numFmtId="0" fontId="13" fillId="0" borderId="11" xfId="0" applyFont="1" applyBorder="1" applyAlignment="1">
      <alignment vertical="center"/>
    </xf>
    <xf numFmtId="49" fontId="10" fillId="0" borderId="11"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10" fillId="0" borderId="0" xfId="0" applyFont="1" applyBorder="1" applyAlignment="1">
      <alignment horizontal="right" vertical="center"/>
    </xf>
    <xf numFmtId="0" fontId="22" fillId="0" borderId="12" xfId="0" applyFont="1" applyBorder="1" applyAlignment="1">
      <alignment horizontal="distributed" vertical="center"/>
    </xf>
    <xf numFmtId="0" fontId="13" fillId="0" borderId="12" xfId="0" applyFont="1" applyBorder="1" applyAlignment="1">
      <alignment vertical="center"/>
    </xf>
    <xf numFmtId="49" fontId="10" fillId="0" borderId="12" xfId="0" applyNumberFormat="1" applyFont="1" applyBorder="1" applyAlignment="1">
      <alignment horizontal="center" vertical="center"/>
    </xf>
    <xf numFmtId="0" fontId="10" fillId="0" borderId="11" xfId="0" applyFont="1" applyBorder="1" applyAlignment="1">
      <alignment vertical="center"/>
    </xf>
    <xf numFmtId="0" fontId="3" fillId="0" borderId="0" xfId="1" applyFont="1" applyBorder="1" applyAlignment="1" applyProtection="1">
      <alignment vertical="center"/>
    </xf>
    <xf numFmtId="0" fontId="22" fillId="0" borderId="11" xfId="0" applyFont="1" applyBorder="1" applyAlignment="1">
      <alignment horizontal="right" vertical="center"/>
    </xf>
    <xf numFmtId="0" fontId="13" fillId="0" borderId="0" xfId="0" applyFont="1" applyBorder="1">
      <alignment vertical="center"/>
    </xf>
    <xf numFmtId="0" fontId="22" fillId="0" borderId="12" xfId="0" applyFont="1" applyBorder="1" applyAlignment="1">
      <alignment horizontal="right" vertical="center"/>
    </xf>
    <xf numFmtId="0" fontId="13" fillId="0" borderId="12" xfId="0" applyFont="1" applyBorder="1" applyAlignment="1">
      <alignment horizontal="left" vertical="center"/>
    </xf>
    <xf numFmtId="0" fontId="1" fillId="0" borderId="0" xfId="0" applyFont="1">
      <alignment vertical="center"/>
    </xf>
    <xf numFmtId="0" fontId="4" fillId="0" borderId="0" xfId="0" applyFont="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lignment horizontal="left" vertical="center"/>
    </xf>
    <xf numFmtId="0" fontId="1" fillId="0" borderId="0" xfId="0" applyFont="1" applyAlignment="1">
      <alignment vertical="center"/>
    </xf>
    <xf numFmtId="0" fontId="8" fillId="0" borderId="0" xfId="0" applyFont="1" applyAlignment="1">
      <alignment horizontal="center" vertical="center"/>
    </xf>
    <xf numFmtId="38" fontId="1" fillId="0" borderId="0" xfId="2" applyFont="1" applyBorder="1" applyAlignment="1">
      <alignment horizontal="left" vertical="center"/>
    </xf>
    <xf numFmtId="0" fontId="4" fillId="0" borderId="0" xfId="0" quotePrefix="1"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9" fillId="0" borderId="36" xfId="0" applyFont="1" applyBorder="1" applyAlignment="1">
      <alignment horizontal="center" vertical="center" wrapText="1"/>
    </xf>
    <xf numFmtId="0" fontId="7" fillId="0" borderId="0" xfId="0" applyFont="1" applyAlignment="1">
      <alignment horizontal="left" vertical="top"/>
    </xf>
    <xf numFmtId="182" fontId="7" fillId="0" borderId="37" xfId="0" applyNumberFormat="1" applyFont="1" applyBorder="1">
      <alignment vertical="center"/>
    </xf>
    <xf numFmtId="0" fontId="7" fillId="0" borderId="9" xfId="0" applyFont="1" applyBorder="1" applyAlignment="1">
      <alignment vertical="center"/>
    </xf>
    <xf numFmtId="0" fontId="7" fillId="0" borderId="9" xfId="0" applyFont="1" applyBorder="1" applyAlignment="1">
      <alignment horizontal="right" vertical="center"/>
    </xf>
    <xf numFmtId="0" fontId="7" fillId="0" borderId="0" xfId="0" quotePrefix="1" applyFont="1">
      <alignment vertical="center"/>
    </xf>
    <xf numFmtId="0" fontId="21" fillId="0" borderId="11" xfId="0" applyFont="1" applyBorder="1" applyAlignment="1">
      <alignment horizontal="center" vertical="center"/>
    </xf>
    <xf numFmtId="49" fontId="7" fillId="0" borderId="38" xfId="0" applyNumberFormat="1" applyFont="1" applyBorder="1" applyAlignment="1">
      <alignment horizontal="center" vertical="center" shrinkToFit="1"/>
    </xf>
    <xf numFmtId="49" fontId="7" fillId="0" borderId="0" xfId="0" applyNumberFormat="1" applyFont="1" applyAlignment="1">
      <alignment horizontal="right" vertical="center" shrinkToFit="1"/>
    </xf>
    <xf numFmtId="49" fontId="7" fillId="0" borderId="5" xfId="0" applyNumberFormat="1" applyFont="1" applyBorder="1" applyAlignment="1">
      <alignment horizontal="right" vertical="center" shrinkToFit="1"/>
    </xf>
    <xf numFmtId="49" fontId="7" fillId="0" borderId="1" xfId="0" applyNumberFormat="1" applyFont="1" applyBorder="1" applyAlignment="1">
      <alignment horizontal="right" vertical="center" shrinkToFit="1"/>
    </xf>
    <xf numFmtId="49" fontId="7" fillId="0" borderId="3" xfId="0" applyNumberFormat="1" applyFont="1" applyBorder="1" applyAlignment="1">
      <alignment horizontal="right" vertical="center" shrinkToFit="1"/>
    </xf>
    <xf numFmtId="49" fontId="7" fillId="0" borderId="39" xfId="0" applyNumberFormat="1" applyFont="1" applyBorder="1" applyAlignment="1">
      <alignment horizontal="right"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left" vertical="center" shrinkToFit="1"/>
    </xf>
    <xf numFmtId="49" fontId="1" fillId="0" borderId="0" xfId="0" applyNumberFormat="1" applyFont="1" applyBorder="1" applyAlignment="1">
      <alignment horizontal="right" vertical="top"/>
    </xf>
    <xf numFmtId="0" fontId="4" fillId="0" borderId="0" xfId="0" applyFont="1" applyBorder="1">
      <alignment vertical="center"/>
    </xf>
    <xf numFmtId="0" fontId="7" fillId="0" borderId="35" xfId="0" applyFont="1" applyBorder="1" applyAlignment="1">
      <alignment horizontal="left" vertical="top" wrapText="1"/>
    </xf>
    <xf numFmtId="0" fontId="7" fillId="0" borderId="19" xfId="0" applyFont="1" applyBorder="1" applyAlignment="1">
      <alignment horizontal="left" vertical="top" wrapText="1"/>
    </xf>
    <xf numFmtId="0" fontId="7" fillId="0" borderId="35" xfId="0" applyFont="1" applyBorder="1" applyAlignment="1">
      <alignment vertical="top" wrapText="1"/>
    </xf>
    <xf numFmtId="0" fontId="7" fillId="0" borderId="1" xfId="0" applyFont="1" applyBorder="1" applyAlignment="1">
      <alignment vertical="center"/>
    </xf>
    <xf numFmtId="0" fontId="7" fillId="0" borderId="40" xfId="0" applyFont="1" applyBorder="1" applyAlignment="1">
      <alignment horizontal="center" vertical="center" shrinkToFit="1"/>
    </xf>
    <xf numFmtId="0" fontId="21" fillId="0" borderId="11" xfId="0" applyNumberFormat="1" applyFont="1" applyBorder="1" applyAlignment="1">
      <alignment horizontal="distributed"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left" vertical="center"/>
    </xf>
    <xf numFmtId="0" fontId="8" fillId="0" borderId="0" xfId="0" applyFont="1" applyBorder="1" applyAlignment="1">
      <alignment vertical="center"/>
    </xf>
    <xf numFmtId="0" fontId="0" fillId="0" borderId="0" xfId="0" applyBorder="1" applyAlignment="1">
      <alignment horizontal="center" vertical="center"/>
    </xf>
    <xf numFmtId="0" fontId="0" fillId="0" borderId="37" xfId="0" applyBorder="1" applyAlignment="1">
      <alignment horizontal="center" vertical="center"/>
    </xf>
    <xf numFmtId="0" fontId="9" fillId="0" borderId="8" xfId="0" applyFont="1" applyBorder="1" applyAlignment="1">
      <alignment horizontal="left" vertical="center" wrapText="1"/>
    </xf>
    <xf numFmtId="38" fontId="7" fillId="0" borderId="41" xfId="2" applyFont="1" applyBorder="1" applyAlignment="1">
      <alignment horizontal="left" vertical="top"/>
    </xf>
    <xf numFmtId="38" fontId="7" fillId="0" borderId="42" xfId="2" applyFont="1" applyBorder="1" applyAlignment="1">
      <alignment horizontal="left" vertical="top"/>
    </xf>
    <xf numFmtId="38" fontId="7" fillId="0" borderId="43" xfId="2" applyFont="1" applyBorder="1" applyAlignment="1">
      <alignment horizontal="left" vertical="top"/>
    </xf>
    <xf numFmtId="38" fontId="7" fillId="0" borderId="44" xfId="2" applyFont="1" applyBorder="1" applyAlignment="1">
      <alignment horizontal="left" vertical="top"/>
    </xf>
    <xf numFmtId="38" fontId="0" fillId="0" borderId="34" xfId="2" applyFont="1" applyBorder="1" applyAlignment="1">
      <alignment horizontal="center" vertical="center"/>
    </xf>
    <xf numFmtId="49" fontId="10" fillId="0" borderId="9" xfId="0" applyNumberFormat="1" applyFont="1" applyBorder="1" applyAlignment="1">
      <alignment horizontal="left" vertical="center"/>
    </xf>
    <xf numFmtId="38" fontId="0" fillId="0" borderId="0" xfId="2" applyFont="1" applyAlignment="1">
      <alignment horizontal="left" vertical="center"/>
    </xf>
    <xf numFmtId="0" fontId="24" fillId="0" borderId="0" xfId="0" applyFont="1" applyAlignment="1">
      <alignment horizontal="left" vertical="center"/>
    </xf>
    <xf numFmtId="0" fontId="7" fillId="0" borderId="0" xfId="0" applyFont="1" applyBorder="1" applyAlignment="1">
      <alignment vertical="center" textRotation="255"/>
    </xf>
    <xf numFmtId="49" fontId="7" fillId="0" borderId="0" xfId="0" applyNumberFormat="1" applyFont="1" applyBorder="1" applyAlignment="1">
      <alignment horizontal="right" vertical="center" shrinkToFit="1"/>
    </xf>
    <xf numFmtId="179" fontId="7" fillId="0" borderId="0" xfId="0" applyNumberFormat="1" applyFont="1" applyBorder="1">
      <alignment vertical="center"/>
    </xf>
    <xf numFmtId="0" fontId="0" fillId="0" borderId="45" xfId="0" applyBorder="1" applyAlignment="1">
      <alignment horizontal="center" vertical="center"/>
    </xf>
    <xf numFmtId="0" fontId="7" fillId="0" borderId="41" xfId="0" applyFont="1" applyBorder="1" applyAlignment="1">
      <alignment horizontal="left" vertical="center"/>
    </xf>
    <xf numFmtId="0" fontId="7" fillId="0" borderId="46" xfId="0" applyFont="1" applyBorder="1" applyAlignment="1">
      <alignment vertical="center"/>
    </xf>
    <xf numFmtId="0" fontId="7" fillId="0" borderId="47" xfId="0" applyFont="1" applyBorder="1">
      <alignment vertical="center"/>
    </xf>
    <xf numFmtId="49" fontId="0" fillId="0" borderId="0" xfId="0" applyNumberFormat="1" applyAlignment="1">
      <alignment horizontal="center" vertical="center"/>
    </xf>
    <xf numFmtId="0" fontId="0" fillId="0" borderId="11" xfId="0" applyBorder="1" applyAlignment="1">
      <alignment vertical="center"/>
    </xf>
    <xf numFmtId="0" fontId="7" fillId="0" borderId="48" xfId="0" applyFont="1" applyBorder="1" applyAlignment="1">
      <alignment horizontal="center" vertical="center"/>
    </xf>
    <xf numFmtId="0" fontId="7" fillId="0" borderId="49" xfId="0" applyFont="1" applyBorder="1" applyAlignment="1">
      <alignment horizontal="left" vertical="center"/>
    </xf>
    <xf numFmtId="182" fontId="7" fillId="0" borderId="50" xfId="0" applyNumberFormat="1" applyFont="1" applyBorder="1">
      <alignment vertical="center"/>
    </xf>
    <xf numFmtId="182" fontId="7" fillId="0" borderId="51" xfId="0" applyNumberFormat="1" applyFont="1" applyBorder="1">
      <alignment vertical="center"/>
    </xf>
    <xf numFmtId="179" fontId="7" fillId="0" borderId="52" xfId="0" applyNumberFormat="1" applyFont="1" applyBorder="1">
      <alignment vertical="center"/>
    </xf>
    <xf numFmtId="0" fontId="7" fillId="0" borderId="0" xfId="0" quotePrefix="1" applyFont="1" applyAlignment="1">
      <alignment vertical="center" shrinkToFit="1"/>
    </xf>
    <xf numFmtId="0" fontId="0" fillId="0" borderId="0" xfId="0" applyFont="1">
      <alignment vertical="center"/>
    </xf>
    <xf numFmtId="0" fontId="0" fillId="0" borderId="1" xfId="0" applyFont="1" applyBorder="1" applyAlignment="1">
      <alignment horizontal="center" vertical="center"/>
    </xf>
    <xf numFmtId="38" fontId="0" fillId="0" borderId="0" xfId="2" applyFont="1">
      <alignment vertical="center"/>
    </xf>
    <xf numFmtId="0" fontId="7" fillId="0" borderId="53" xfId="0" applyFont="1" applyBorder="1">
      <alignment vertical="center"/>
    </xf>
    <xf numFmtId="0" fontId="7" fillId="0" borderId="54" xfId="0" applyFont="1" applyBorder="1" applyAlignment="1">
      <alignment horizontal="center" vertical="center"/>
    </xf>
    <xf numFmtId="0" fontId="16" fillId="0" borderId="54" xfId="0" applyFont="1" applyBorder="1" applyAlignment="1">
      <alignment horizontal="center" vertical="center"/>
    </xf>
    <xf numFmtId="0" fontId="4" fillId="0" borderId="6" xfId="0" applyFont="1" applyBorder="1" applyAlignment="1">
      <alignment horizontal="center" vertical="center"/>
    </xf>
    <xf numFmtId="0" fontId="0" fillId="0" borderId="2" xfId="0" applyFont="1" applyBorder="1" applyAlignment="1">
      <alignment horizontal="center" vertical="center" wrapText="1"/>
    </xf>
    <xf numFmtId="0" fontId="4" fillId="0" borderId="35" xfId="0" quotePrefix="1" applyFont="1" applyBorder="1" applyAlignment="1">
      <alignment horizontal="center" vertical="center"/>
    </xf>
    <xf numFmtId="0" fontId="4" fillId="0" borderId="2" xfId="0" quotePrefix="1" applyFont="1" applyBorder="1" applyAlignment="1">
      <alignment horizontal="center" vertical="center"/>
    </xf>
    <xf numFmtId="0" fontId="4" fillId="0" borderId="15" xfId="0" applyFont="1" applyBorder="1" applyAlignment="1">
      <alignment horizontal="left" vertical="center" wrapText="1"/>
    </xf>
    <xf numFmtId="0" fontId="4" fillId="0" borderId="4" xfId="0" quotePrefix="1" applyFont="1" applyBorder="1" applyAlignment="1">
      <alignment horizontal="center" vertical="center"/>
    </xf>
    <xf numFmtId="0" fontId="4" fillId="0" borderId="13" xfId="0" applyFont="1" applyBorder="1" applyAlignment="1">
      <alignment horizontal="left" vertical="center" wrapText="1"/>
    </xf>
    <xf numFmtId="0" fontId="9" fillId="0" borderId="13" xfId="0" applyFont="1" applyBorder="1" applyAlignment="1">
      <alignment horizontal="left" vertical="center" wrapText="1"/>
    </xf>
    <xf numFmtId="0" fontId="4" fillId="0" borderId="6" xfId="0" quotePrefix="1" applyFont="1" applyBorder="1" applyAlignment="1">
      <alignment horizontal="center"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0" fontId="4" fillId="0" borderId="4" xfId="0" quotePrefix="1" applyFont="1" applyBorder="1" applyAlignment="1">
      <alignment horizontal="right" vertical="center"/>
    </xf>
    <xf numFmtId="0" fontId="4" fillId="0" borderId="4" xfId="0" applyFont="1" applyBorder="1" applyAlignment="1">
      <alignment horizontal="right" vertical="center"/>
    </xf>
    <xf numFmtId="0" fontId="4" fillId="0" borderId="6" xfId="0" applyFont="1" applyBorder="1" applyAlignment="1">
      <alignment horizontal="right" vertical="center"/>
    </xf>
    <xf numFmtId="0" fontId="0"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0" fillId="0" borderId="7" xfId="0" applyFont="1" applyBorder="1" applyAlignment="1">
      <alignment horizontal="left" vertical="top" wrapText="1"/>
    </xf>
    <xf numFmtId="0" fontId="0" fillId="0" borderId="13" xfId="0" applyFont="1" applyBorder="1" applyAlignment="1">
      <alignment vertical="center"/>
    </xf>
    <xf numFmtId="0" fontId="0" fillId="0" borderId="0" xfId="0" applyFont="1" applyBorder="1" applyAlignment="1">
      <alignment vertical="center"/>
    </xf>
    <xf numFmtId="0" fontId="0" fillId="0" borderId="4" xfId="0" applyFont="1" applyBorder="1" applyAlignment="1">
      <alignment vertical="center"/>
    </xf>
    <xf numFmtId="0" fontId="0" fillId="0" borderId="0" xfId="0" applyFont="1" applyBorder="1" applyAlignment="1">
      <alignment horizontal="center" vertical="center"/>
    </xf>
    <xf numFmtId="0" fontId="0" fillId="0" borderId="5" xfId="0" applyFont="1" applyBorder="1" applyAlignment="1">
      <alignment vertical="center"/>
    </xf>
    <xf numFmtId="0" fontId="0" fillId="0" borderId="55" xfId="0" applyFont="1" applyBorder="1" applyAlignment="1">
      <alignment vertical="center" shrinkToFit="1"/>
    </xf>
    <xf numFmtId="0" fontId="0" fillId="0" borderId="56" xfId="0" applyFont="1" applyBorder="1" applyAlignment="1">
      <alignment vertical="center" shrinkToFit="1"/>
    </xf>
    <xf numFmtId="0" fontId="0" fillId="0" borderId="57" xfId="0" applyFont="1" applyBorder="1" applyAlignment="1">
      <alignment vertical="center" shrinkToFit="1"/>
    </xf>
    <xf numFmtId="0" fontId="0" fillId="0" borderId="58" xfId="0" applyFont="1" applyBorder="1" applyAlignment="1">
      <alignment vertical="center" shrinkToFit="1"/>
    </xf>
    <xf numFmtId="0" fontId="0" fillId="0" borderId="3" xfId="0" applyBorder="1" applyAlignment="1">
      <alignment vertical="center" wrapText="1"/>
    </xf>
    <xf numFmtId="0" fontId="0" fillId="0" borderId="11"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center"/>
    </xf>
    <xf numFmtId="0" fontId="0" fillId="0" borderId="0" xfId="0" applyFont="1" applyBorder="1" applyAlignment="1">
      <alignment vertical="top" wrapText="1"/>
    </xf>
    <xf numFmtId="0" fontId="0" fillId="0" borderId="4" xfId="0" applyFont="1" applyBorder="1" applyAlignment="1">
      <alignment vertical="top" wrapText="1"/>
    </xf>
    <xf numFmtId="0" fontId="0" fillId="0" borderId="5" xfId="0" applyFont="1" applyBorder="1" applyAlignment="1">
      <alignment horizontal="left" vertical="top" wrapText="1"/>
    </xf>
    <xf numFmtId="0" fontId="0" fillId="0" borderId="12"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vertical="center"/>
    </xf>
    <xf numFmtId="0" fontId="0" fillId="0" borderId="15" xfId="0" applyFont="1" applyBorder="1" applyAlignment="1">
      <alignment vertical="center" shrinkToFit="1"/>
    </xf>
    <xf numFmtId="0" fontId="0" fillId="0" borderId="11" xfId="0" applyFont="1" applyBorder="1" applyAlignment="1">
      <alignment vertical="center" shrinkToFit="1"/>
    </xf>
    <xf numFmtId="0" fontId="0" fillId="0" borderId="11" xfId="0" applyBorder="1" applyAlignment="1">
      <alignment vertical="center" shrinkToFit="1"/>
    </xf>
    <xf numFmtId="0" fontId="0" fillId="0" borderId="6" xfId="0" applyFont="1" applyBorder="1" applyAlignment="1">
      <alignment vertical="center" shrinkToFit="1"/>
    </xf>
    <xf numFmtId="0" fontId="0" fillId="0" borderId="1" xfId="0" applyFont="1" applyBorder="1" applyAlignment="1">
      <alignment vertical="center" wrapText="1"/>
    </xf>
    <xf numFmtId="0" fontId="0" fillId="0" borderId="29" xfId="0" applyFont="1" applyBorder="1" applyAlignment="1">
      <alignment vertical="center"/>
    </xf>
    <xf numFmtId="0" fontId="0" fillId="0" borderId="35" xfId="0" applyFont="1" applyBorder="1" applyAlignment="1">
      <alignment vertical="center"/>
    </xf>
    <xf numFmtId="0" fontId="0" fillId="0" borderId="1" xfId="0" applyFont="1" applyBorder="1" applyAlignment="1">
      <alignment horizontal="left" vertical="center"/>
    </xf>
    <xf numFmtId="0" fontId="0" fillId="0" borderId="0" xfId="0" applyNumberFormat="1" applyFont="1" applyBorder="1" applyAlignment="1">
      <alignment horizontal="left" vertical="center"/>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vertical="center"/>
    </xf>
    <xf numFmtId="0" fontId="0" fillId="0" borderId="12" xfId="0" applyFont="1" applyBorder="1" applyAlignment="1">
      <alignment vertical="center"/>
    </xf>
    <xf numFmtId="0" fontId="0" fillId="0" borderId="18" xfId="0" applyFont="1" applyBorder="1" applyAlignment="1">
      <alignment vertical="center"/>
    </xf>
    <xf numFmtId="0" fontId="0" fillId="0" borderId="4" xfId="0" applyFont="1" applyBorder="1" applyAlignment="1">
      <alignment horizontal="center" vertical="center"/>
    </xf>
    <xf numFmtId="0" fontId="0" fillId="3" borderId="4" xfId="0" applyFont="1" applyFill="1" applyBorder="1" applyAlignment="1">
      <alignment horizontal="left" vertical="center"/>
    </xf>
    <xf numFmtId="0" fontId="0" fillId="0" borderId="4" xfId="0" applyFont="1" applyBorder="1" applyAlignment="1">
      <alignment horizontal="center" vertical="center" shrinkToFit="1"/>
    </xf>
    <xf numFmtId="49" fontId="0" fillId="0" borderId="4" xfId="0" applyNumberFormat="1" applyFont="1" applyBorder="1" applyAlignment="1">
      <alignment horizontal="center" vertical="center"/>
    </xf>
    <xf numFmtId="49" fontId="0" fillId="0" borderId="0" xfId="0" applyNumberFormat="1" applyFont="1" applyBorder="1" applyAlignment="1">
      <alignment horizontal="center" vertical="center"/>
    </xf>
    <xf numFmtId="0" fontId="0" fillId="0" borderId="13" xfId="0" applyFont="1" applyBorder="1" applyAlignment="1">
      <alignment horizontal="center" vertical="center"/>
    </xf>
    <xf numFmtId="0" fontId="0" fillId="0" borderId="6" xfId="0" applyFont="1" applyBorder="1" applyAlignment="1">
      <alignment vertical="center"/>
    </xf>
    <xf numFmtId="0" fontId="0" fillId="0" borderId="11" xfId="0" applyFont="1" applyBorder="1" applyAlignment="1">
      <alignment vertical="center"/>
    </xf>
    <xf numFmtId="0" fontId="0" fillId="0" borderId="15" xfId="0" applyFont="1" applyBorder="1" applyAlignment="1">
      <alignment vertical="center"/>
    </xf>
    <xf numFmtId="0" fontId="0" fillId="0" borderId="7" xfId="0" applyFont="1" applyBorder="1" applyAlignment="1">
      <alignment horizontal="center" vertical="center" shrinkToFit="1"/>
    </xf>
    <xf numFmtId="0" fontId="0" fillId="0" borderId="0" xfId="0" applyFont="1" applyBorder="1" applyAlignment="1">
      <alignment vertical="center" shrinkToFit="1"/>
    </xf>
    <xf numFmtId="0" fontId="0" fillId="0" borderId="12" xfId="0" applyFont="1" applyBorder="1" applyAlignment="1">
      <alignment horizontal="center" vertical="center" shrinkToFit="1"/>
    </xf>
    <xf numFmtId="0" fontId="0" fillId="0" borderId="3" xfId="0" applyFont="1" applyBorder="1" applyAlignment="1">
      <alignment vertical="center" shrinkToFit="1"/>
    </xf>
    <xf numFmtId="0" fontId="0" fillId="0" borderId="0" xfId="0" applyFont="1" applyBorder="1" applyAlignment="1">
      <alignment horizontal="center" vertical="center" shrinkToFit="1"/>
    </xf>
    <xf numFmtId="0" fontId="0" fillId="0" borderId="5" xfId="0" applyFont="1" applyBorder="1" applyAlignment="1">
      <alignment vertical="center" shrinkToFit="1"/>
    </xf>
    <xf numFmtId="0" fontId="0" fillId="0" borderId="7" xfId="0" applyFont="1" applyBorder="1" applyAlignment="1">
      <alignment vertical="center" shrinkToFit="1"/>
    </xf>
    <xf numFmtId="0" fontId="26" fillId="0" borderId="0" xfId="0" applyFont="1" applyAlignment="1">
      <alignment vertical="center"/>
    </xf>
    <xf numFmtId="0" fontId="26" fillId="0" borderId="0" xfId="0" applyFont="1" applyBorder="1" applyAlignment="1">
      <alignment vertical="center"/>
    </xf>
    <xf numFmtId="0" fontId="26" fillId="0" borderId="0" xfId="0" applyFont="1" applyBorder="1" applyAlignment="1">
      <alignment vertical="top" wrapText="1"/>
    </xf>
    <xf numFmtId="58" fontId="0" fillId="0" borderId="0" xfId="0" applyNumberFormat="1" applyFont="1" applyBorder="1" applyAlignment="1">
      <alignment vertical="center" shrinkToFit="1"/>
    </xf>
    <xf numFmtId="49" fontId="0" fillId="0" borderId="0" xfId="0" applyNumberFormat="1" applyFont="1" applyBorder="1" applyAlignment="1">
      <alignment horizontal="center" vertical="center" shrinkToFi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49" fontId="0" fillId="0" borderId="18" xfId="0" applyNumberFormat="1" applyFont="1" applyBorder="1" applyAlignment="1">
      <alignment horizontal="center" vertical="center"/>
    </xf>
    <xf numFmtId="0" fontId="0" fillId="0" borderId="12" xfId="0" applyFont="1" applyBorder="1" applyAlignment="1">
      <alignment horizontal="center" vertical="center" wrapText="1"/>
    </xf>
    <xf numFmtId="49" fontId="0" fillId="0" borderId="15" xfId="0" applyNumberFormat="1" applyFont="1" applyBorder="1" applyAlignment="1">
      <alignment horizontal="center" vertical="center"/>
    </xf>
    <xf numFmtId="49" fontId="0" fillId="0" borderId="12" xfId="0" applyNumberFormat="1" applyFont="1" applyBorder="1" applyAlignment="1">
      <alignment horizontal="center" vertical="center" shrinkToFit="1"/>
    </xf>
    <xf numFmtId="0" fontId="0" fillId="0" borderId="12" xfId="0" applyFont="1" applyBorder="1" applyAlignment="1">
      <alignment vertical="center" shrinkToFit="1"/>
    </xf>
    <xf numFmtId="0" fontId="0" fillId="0" borderId="11" xfId="0" applyFont="1" applyBorder="1" applyAlignment="1">
      <alignment horizontal="left" vertical="center"/>
    </xf>
    <xf numFmtId="49" fontId="0" fillId="0" borderId="11" xfId="0" applyNumberFormat="1" applyFont="1" applyBorder="1" applyAlignment="1">
      <alignment horizontal="center" vertical="center" shrinkToFit="1"/>
    </xf>
    <xf numFmtId="0" fontId="0" fillId="0" borderId="1" xfId="0" applyFont="1" applyBorder="1" applyAlignment="1">
      <alignment vertical="center"/>
    </xf>
    <xf numFmtId="0" fontId="4" fillId="0" borderId="0" xfId="0" applyFont="1" applyAlignment="1">
      <alignment vertical="center"/>
    </xf>
    <xf numFmtId="0" fontId="7" fillId="0" borderId="7" xfId="0" applyFont="1" applyBorder="1" applyAlignment="1">
      <alignment horizontal="center" vertical="center"/>
    </xf>
    <xf numFmtId="0" fontId="16" fillId="0" borderId="3" xfId="0" applyFont="1" applyBorder="1" applyAlignment="1">
      <alignment horizontal="center" vertical="center"/>
    </xf>
    <xf numFmtId="0" fontId="0" fillId="0" borderId="54" xfId="0" applyFont="1" applyBorder="1" applyAlignment="1">
      <alignment horizontal="center" vertical="center"/>
    </xf>
    <xf numFmtId="0" fontId="9" fillId="0" borderId="4" xfId="0" applyFont="1" applyBorder="1" applyAlignment="1">
      <alignment vertical="center" shrinkToFit="1"/>
    </xf>
    <xf numFmtId="0" fontId="9" fillId="0" borderId="0" xfId="0" applyFont="1" applyAlignment="1">
      <alignment vertical="center" shrinkToFit="1"/>
    </xf>
    <xf numFmtId="0" fontId="0" fillId="0" borderId="11" xfId="0" applyFont="1" applyBorder="1" applyAlignment="1">
      <alignment horizontal="center" vertical="center" shrinkToFit="1"/>
    </xf>
    <xf numFmtId="0" fontId="0" fillId="0" borderId="15" xfId="0" applyFont="1" applyBorder="1" applyAlignment="1">
      <alignment horizontal="center" vertical="center" shrinkToFit="1"/>
    </xf>
    <xf numFmtId="49" fontId="0" fillId="0" borderId="12" xfId="0" applyNumberFormat="1" applyFont="1" applyBorder="1" applyAlignment="1">
      <alignment horizontal="center" vertical="center"/>
    </xf>
    <xf numFmtId="0" fontId="0" fillId="0" borderId="19" xfId="0" applyFont="1" applyBorder="1" applyAlignment="1">
      <alignment horizontal="center" vertical="center" shrinkToFit="1"/>
    </xf>
    <xf numFmtId="0" fontId="0" fillId="0" borderId="13" xfId="0" applyFont="1" applyBorder="1" applyAlignment="1">
      <alignment horizontal="center" vertical="center" shrinkToFit="1"/>
    </xf>
    <xf numFmtId="49" fontId="0" fillId="0" borderId="13" xfId="0" applyNumberFormat="1" applyFont="1" applyBorder="1" applyAlignment="1">
      <alignment horizontal="center" vertical="center"/>
    </xf>
    <xf numFmtId="0" fontId="0" fillId="0" borderId="0" xfId="0" applyFont="1" applyAlignment="1">
      <alignment vertical="center" shrinkToFit="1"/>
    </xf>
    <xf numFmtId="0" fontId="0" fillId="0" borderId="0" xfId="0" applyFont="1" applyBorder="1" applyAlignment="1">
      <alignment horizontal="right" vertical="center"/>
    </xf>
    <xf numFmtId="0" fontId="0" fillId="0" borderId="9" xfId="0" applyFont="1" applyBorder="1" applyAlignment="1">
      <alignment vertical="center"/>
    </xf>
    <xf numFmtId="0" fontId="0" fillId="0" borderId="9" xfId="0" applyFont="1" applyBorder="1" applyAlignment="1">
      <alignment vertical="center" shrinkToFit="1"/>
    </xf>
    <xf numFmtId="0" fontId="0" fillId="0" borderId="37" xfId="0" applyFont="1" applyBorder="1" applyAlignment="1">
      <alignment horizontal="center" vertical="center" shrinkToFit="1"/>
    </xf>
    <xf numFmtId="0" fontId="0" fillId="0" borderId="8" xfId="0" applyFont="1" applyBorder="1" applyAlignment="1">
      <alignment horizontal="center" vertical="center"/>
    </xf>
    <xf numFmtId="0" fontId="0" fillId="0" borderId="21" xfId="0" applyFont="1" applyBorder="1" applyAlignment="1">
      <alignment vertical="center" textRotation="255"/>
    </xf>
    <xf numFmtId="0" fontId="0" fillId="0" borderId="37" xfId="0" applyFont="1" applyBorder="1" applyAlignment="1">
      <alignment vertical="center" textRotation="255"/>
    </xf>
    <xf numFmtId="0" fontId="0" fillId="0" borderId="10" xfId="0" applyFont="1" applyBorder="1" applyAlignment="1">
      <alignment vertical="center" textRotation="255"/>
    </xf>
    <xf numFmtId="0" fontId="0" fillId="0" borderId="59" xfId="0" applyFont="1" applyBorder="1" applyAlignment="1">
      <alignment vertical="center" textRotation="255"/>
    </xf>
    <xf numFmtId="0" fontId="0" fillId="0" borderId="21" xfId="0" applyFont="1" applyBorder="1" applyAlignment="1">
      <alignment vertical="center" shrinkToFit="1"/>
    </xf>
    <xf numFmtId="0" fontId="0" fillId="0" borderId="50" xfId="0" applyFont="1" applyBorder="1" applyAlignment="1">
      <alignment vertical="center"/>
    </xf>
    <xf numFmtId="181" fontId="0" fillId="0" borderId="4" xfId="0" applyNumberFormat="1" applyFont="1" applyBorder="1" applyAlignment="1">
      <alignment vertical="center" shrinkToFit="1"/>
    </xf>
    <xf numFmtId="181" fontId="0" fillId="0" borderId="0" xfId="0" applyNumberFormat="1" applyFont="1" applyBorder="1" applyAlignment="1">
      <alignment vertical="center" shrinkToFit="1"/>
    </xf>
    <xf numFmtId="0" fontId="0" fillId="0" borderId="60" xfId="0" applyFont="1" applyBorder="1" applyAlignment="1">
      <alignment horizontal="center" vertical="center"/>
    </xf>
    <xf numFmtId="49" fontId="0" fillId="0" borderId="37" xfId="0" applyNumberFormat="1"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23" xfId="0" applyFont="1" applyBorder="1" applyAlignment="1">
      <alignment vertical="center" shrinkToFit="1"/>
    </xf>
    <xf numFmtId="181" fontId="0" fillId="0" borderId="35" xfId="0" applyNumberFormat="1" applyFont="1" applyBorder="1" applyAlignment="1">
      <alignment vertical="center" shrinkToFit="1"/>
    </xf>
    <xf numFmtId="0" fontId="0" fillId="0" borderId="19" xfId="0" applyFont="1" applyBorder="1" applyAlignment="1">
      <alignment vertical="center"/>
    </xf>
    <xf numFmtId="181" fontId="0" fillId="0" borderId="29" xfId="0" applyNumberFormat="1" applyFont="1" applyBorder="1" applyAlignment="1">
      <alignment vertical="center" shrinkToFit="1"/>
    </xf>
    <xf numFmtId="49" fontId="0" fillId="0" borderId="29" xfId="0" applyNumberFormat="1"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14" xfId="0" applyFont="1" applyBorder="1" applyAlignment="1">
      <alignment vertical="distributed" textRotation="255" indent="2"/>
    </xf>
    <xf numFmtId="0" fontId="0" fillId="0" borderId="61" xfId="0" applyFont="1" applyBorder="1" applyAlignment="1">
      <alignment vertical="center" shrinkToFit="1"/>
    </xf>
    <xf numFmtId="181" fontId="0" fillId="0" borderId="6" xfId="0" applyNumberFormat="1" applyFont="1" applyBorder="1" applyAlignment="1">
      <alignment vertical="center" shrinkToFit="1"/>
    </xf>
    <xf numFmtId="181" fontId="0" fillId="0" borderId="11" xfId="0" applyNumberFormat="1" applyFont="1" applyBorder="1" applyAlignment="1">
      <alignment vertical="center" shrinkToFit="1"/>
    </xf>
    <xf numFmtId="0" fontId="0" fillId="0" borderId="14" xfId="0" applyFont="1" applyBorder="1" applyAlignment="1">
      <alignment horizontal="center" vertical="center" shrinkToFit="1"/>
    </xf>
    <xf numFmtId="0" fontId="0" fillId="0" borderId="16" xfId="0" applyFont="1" applyBorder="1" applyAlignment="1">
      <alignment vertical="distributed" textRotation="255" indent="2"/>
    </xf>
    <xf numFmtId="0" fontId="0" fillId="0" borderId="5" xfId="0" applyFont="1" applyBorder="1" applyAlignment="1">
      <alignment horizontal="center" vertical="center"/>
    </xf>
    <xf numFmtId="0" fontId="0" fillId="0" borderId="62" xfId="0" applyFont="1" applyBorder="1" applyAlignment="1">
      <alignment vertical="distributed" textRotation="255" indent="2"/>
    </xf>
    <xf numFmtId="0" fontId="0" fillId="0" borderId="63" xfId="0" applyFont="1" applyBorder="1" applyAlignment="1">
      <alignment vertical="center" shrinkToFit="1"/>
    </xf>
    <xf numFmtId="0" fontId="0" fillId="0" borderId="51" xfId="0" applyFont="1" applyBorder="1" applyAlignment="1">
      <alignment vertical="center"/>
    </xf>
    <xf numFmtId="181" fontId="0" fillId="0" borderId="64" xfId="0" applyNumberFormat="1" applyFont="1" applyBorder="1" applyAlignment="1">
      <alignment vertical="center" shrinkToFit="1"/>
    </xf>
    <xf numFmtId="0" fontId="0" fillId="0" borderId="17" xfId="0" applyFont="1" applyBorder="1" applyAlignment="1">
      <alignment vertical="center"/>
    </xf>
    <xf numFmtId="181" fontId="0" fillId="0" borderId="65" xfId="0" applyNumberFormat="1" applyFont="1" applyBorder="1" applyAlignment="1">
      <alignment vertical="center" shrinkToFit="1"/>
    </xf>
    <xf numFmtId="0" fontId="0" fillId="0" borderId="65" xfId="0" applyFont="1" applyBorder="1" applyAlignment="1">
      <alignment vertical="center"/>
    </xf>
    <xf numFmtId="49" fontId="0" fillId="0" borderId="65" xfId="0" applyNumberFormat="1" applyFont="1" applyBorder="1" applyAlignment="1">
      <alignment horizontal="center" vertical="center" shrinkToFit="1"/>
    </xf>
    <xf numFmtId="0" fontId="0" fillId="0" borderId="65"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66" xfId="0" applyFont="1" applyBorder="1" applyAlignment="1">
      <alignment horizontal="center" vertical="center"/>
    </xf>
    <xf numFmtId="0" fontId="0" fillId="0" borderId="66" xfId="0" applyFont="1" applyBorder="1" applyAlignment="1">
      <alignment vertical="center"/>
    </xf>
    <xf numFmtId="0" fontId="0" fillId="0" borderId="62" xfId="0" applyFont="1" applyBorder="1" applyAlignment="1">
      <alignment horizontal="center" vertical="center" shrinkToFit="1"/>
    </xf>
    <xf numFmtId="0" fontId="0" fillId="0" borderId="67" xfId="0" applyFont="1" applyBorder="1" applyAlignment="1">
      <alignment vertical="center" shrinkToFit="1"/>
    </xf>
    <xf numFmtId="181" fontId="0" fillId="0" borderId="68" xfId="0" applyNumberFormat="1" applyFont="1" applyBorder="1" applyAlignment="1">
      <alignment vertical="center" shrinkToFit="1"/>
    </xf>
    <xf numFmtId="0" fontId="0" fillId="0" borderId="69" xfId="0" applyFont="1" applyBorder="1" applyAlignment="1">
      <alignment vertical="center"/>
    </xf>
    <xf numFmtId="0" fontId="0" fillId="0" borderId="68" xfId="0" applyFont="1" applyBorder="1" applyAlignment="1">
      <alignment vertical="center"/>
    </xf>
    <xf numFmtId="49" fontId="0" fillId="0" borderId="68" xfId="0" applyNumberFormat="1" applyFont="1" applyBorder="1" applyAlignment="1">
      <alignment horizontal="center" vertical="center" shrinkToFit="1"/>
    </xf>
    <xf numFmtId="0" fontId="0" fillId="0" borderId="68" xfId="0" applyFont="1" applyBorder="1" applyAlignment="1">
      <alignment horizontal="center" vertical="center" shrinkToFit="1"/>
    </xf>
    <xf numFmtId="0" fontId="0" fillId="0" borderId="69" xfId="0" applyFont="1" applyBorder="1" applyAlignment="1">
      <alignment horizontal="center" vertical="center" shrinkToFit="1"/>
    </xf>
    <xf numFmtId="0" fontId="0" fillId="0" borderId="70" xfId="0" applyFont="1" applyBorder="1" applyAlignment="1">
      <alignment horizontal="center" vertical="center"/>
    </xf>
    <xf numFmtId="0" fontId="0" fillId="0" borderId="70" xfId="0" applyFont="1" applyBorder="1" applyAlignment="1">
      <alignment vertical="center"/>
    </xf>
    <xf numFmtId="0" fontId="0" fillId="0" borderId="71" xfId="0" applyFont="1" applyBorder="1" applyAlignment="1">
      <alignment horizontal="center" vertical="center" shrinkToFit="1"/>
    </xf>
    <xf numFmtId="0" fontId="0" fillId="0" borderId="72" xfId="0" applyFont="1" applyBorder="1" applyAlignment="1">
      <alignment vertical="center" shrinkToFit="1"/>
    </xf>
    <xf numFmtId="0" fontId="0" fillId="0" borderId="73" xfId="0" applyFont="1" applyBorder="1" applyAlignment="1">
      <alignment vertical="center"/>
    </xf>
    <xf numFmtId="0" fontId="0" fillId="0" borderId="74" xfId="0" applyFont="1" applyBorder="1" applyAlignment="1">
      <alignment vertical="center" shrinkToFit="1"/>
    </xf>
    <xf numFmtId="0" fontId="0" fillId="0" borderId="36" xfId="0" applyFont="1" applyBorder="1" applyAlignment="1">
      <alignment vertical="center"/>
    </xf>
    <xf numFmtId="0" fontId="0" fillId="0" borderId="8" xfId="0" applyFont="1" applyBorder="1" applyAlignment="1">
      <alignment vertical="center"/>
    </xf>
    <xf numFmtId="181" fontId="0" fillId="0" borderId="36" xfId="0" applyNumberFormat="1" applyFont="1" applyBorder="1" applyAlignment="1">
      <alignment vertical="center" shrinkToFit="1"/>
    </xf>
    <xf numFmtId="0" fontId="0" fillId="0" borderId="75" xfId="0" applyFont="1" applyBorder="1" applyAlignment="1">
      <alignment vertical="center"/>
    </xf>
    <xf numFmtId="0" fontId="0" fillId="0" borderId="76" xfId="0" applyFont="1" applyBorder="1" applyAlignment="1">
      <alignment vertical="center"/>
    </xf>
    <xf numFmtId="49" fontId="0" fillId="0" borderId="76" xfId="0" applyNumberFormat="1" applyFont="1" applyBorder="1" applyAlignment="1">
      <alignment horizontal="center" vertical="center" shrinkToFit="1"/>
    </xf>
    <xf numFmtId="0" fontId="0" fillId="0" borderId="76" xfId="0" applyFont="1" applyBorder="1" applyAlignment="1">
      <alignment horizontal="center" vertical="center" shrinkToFit="1"/>
    </xf>
    <xf numFmtId="0" fontId="0" fillId="0" borderId="75" xfId="0" applyFont="1" applyBorder="1" applyAlignment="1">
      <alignment horizontal="center" vertical="center" shrinkToFit="1"/>
    </xf>
    <xf numFmtId="0" fontId="0" fillId="0" borderId="77" xfId="0" applyFont="1" applyBorder="1" applyAlignment="1">
      <alignment horizontal="center" vertical="center" shrinkToFit="1"/>
    </xf>
    <xf numFmtId="0" fontId="0" fillId="0" borderId="37" xfId="0" applyFont="1" applyBorder="1" applyAlignment="1">
      <alignment horizontal="center" vertical="distributed"/>
    </xf>
    <xf numFmtId="0" fontId="0" fillId="0" borderId="37" xfId="0" applyFont="1" applyBorder="1" applyAlignment="1">
      <alignment vertical="center" shrinkToFit="1"/>
    </xf>
    <xf numFmtId="0" fontId="0" fillId="0" borderId="37" xfId="0" applyFont="1" applyBorder="1" applyAlignment="1">
      <alignment vertical="center"/>
    </xf>
    <xf numFmtId="0" fontId="0" fillId="0" borderId="37" xfId="0" applyFont="1" applyBorder="1" applyAlignment="1">
      <alignment horizontal="center" vertical="center"/>
    </xf>
    <xf numFmtId="0" fontId="0" fillId="0" borderId="0" xfId="0" applyFont="1" applyBorder="1" applyAlignment="1">
      <alignment horizontal="center" vertical="distributed"/>
    </xf>
    <xf numFmtId="0" fontId="0" fillId="0" borderId="9" xfId="0" applyFont="1" applyBorder="1" applyAlignment="1">
      <alignment horizontal="center" vertical="distributed"/>
    </xf>
    <xf numFmtId="181" fontId="0" fillId="0" borderId="0" xfId="0" applyNumberFormat="1" applyFont="1" applyBorder="1" applyAlignment="1">
      <alignment horizontal="center" vertical="center"/>
    </xf>
    <xf numFmtId="0" fontId="0" fillId="0" borderId="9" xfId="0" applyFont="1" applyBorder="1" applyAlignment="1">
      <alignment horizontal="center" vertical="center"/>
    </xf>
    <xf numFmtId="0" fontId="0" fillId="0" borderId="24" xfId="0" applyFont="1" applyBorder="1" applyAlignment="1">
      <alignment vertical="center" shrinkToFit="1"/>
    </xf>
    <xf numFmtId="181" fontId="0" fillId="0" borderId="0" xfId="0" applyNumberFormat="1" applyBorder="1" applyAlignment="1">
      <alignment vertical="center"/>
    </xf>
    <xf numFmtId="0" fontId="0" fillId="0" borderId="0" xfId="0" applyFont="1" applyBorder="1" applyAlignment="1">
      <alignment horizontal="left" vertical="distributed"/>
    </xf>
    <xf numFmtId="0" fontId="0" fillId="0" borderId="0" xfId="0" applyFont="1" applyBorder="1" applyAlignment="1">
      <alignment horizontal="left" vertical="center" shrinkToFit="1"/>
    </xf>
    <xf numFmtId="0" fontId="0" fillId="0" borderId="13" xfId="0" applyFont="1" applyBorder="1" applyAlignment="1">
      <alignment vertical="top" wrapText="1"/>
    </xf>
    <xf numFmtId="0" fontId="0" fillId="0" borderId="0" xfId="0" applyFont="1" applyBorder="1" applyAlignment="1">
      <alignment horizontal="left" vertical="center"/>
    </xf>
    <xf numFmtId="0" fontId="0" fillId="0" borderId="15" xfId="0" applyFont="1" applyBorder="1" applyAlignment="1">
      <alignment vertical="top" wrapText="1"/>
    </xf>
    <xf numFmtId="0" fontId="0" fillId="0" borderId="0" xfId="0" applyFont="1" applyBorder="1" applyAlignment="1" applyProtection="1">
      <protection locked="0" hidden="1"/>
    </xf>
    <xf numFmtId="0" fontId="4" fillId="0" borderId="13" xfId="0" applyFont="1" applyBorder="1" applyAlignment="1">
      <alignment vertical="center"/>
    </xf>
    <xf numFmtId="0" fontId="4" fillId="0" borderId="19" xfId="0" applyFont="1" applyBorder="1" applyAlignment="1">
      <alignment horizontal="left" vertical="center" wrapText="1" indent="1"/>
    </xf>
    <xf numFmtId="0" fontId="4" fillId="0" borderId="18"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3" xfId="0" applyFont="1" applyBorder="1" applyAlignment="1">
      <alignment horizontal="left" vertical="center" indent="1"/>
    </xf>
    <xf numFmtId="0" fontId="4" fillId="0" borderId="15" xfId="0" applyFont="1" applyBorder="1" applyAlignment="1">
      <alignment horizontal="left" vertical="center" indent="1"/>
    </xf>
    <xf numFmtId="0" fontId="1" fillId="0" borderId="0" xfId="0" applyFont="1" applyBorder="1">
      <alignment vertical="center"/>
    </xf>
    <xf numFmtId="38" fontId="7" fillId="0" borderId="0" xfId="2" applyFont="1" applyBorder="1" applyAlignment="1">
      <alignment vertical="top" wrapText="1"/>
    </xf>
    <xf numFmtId="0" fontId="0" fillId="0" borderId="13" xfId="0" applyFont="1" applyBorder="1" applyAlignment="1">
      <alignment horizontal="left" vertical="center"/>
    </xf>
    <xf numFmtId="38" fontId="7" fillId="0" borderId="13" xfId="2" applyFont="1" applyBorder="1" applyAlignment="1">
      <alignment horizontal="left" vertical="top" wrapText="1" indent="1"/>
    </xf>
    <xf numFmtId="38" fontId="7" fillId="0" borderId="13" xfId="2" applyFont="1" applyBorder="1" applyAlignment="1">
      <alignment vertical="center" wrapText="1"/>
    </xf>
    <xf numFmtId="0" fontId="0" fillId="0" borderId="13" xfId="0" applyFont="1" applyBorder="1" applyAlignment="1">
      <alignment horizontal="left" vertical="center" indent="1"/>
    </xf>
    <xf numFmtId="0" fontId="0" fillId="0" borderId="15" xfId="0" applyFont="1" applyBorder="1" applyAlignment="1">
      <alignment horizontal="left" vertical="center" indent="1"/>
    </xf>
    <xf numFmtId="0" fontId="0" fillId="0" borderId="19" xfId="0" applyFont="1" applyBorder="1" applyAlignment="1">
      <alignment horizontal="left" vertical="center" indent="1"/>
    </xf>
    <xf numFmtId="0" fontId="21" fillId="0" borderId="11" xfId="0" applyFont="1" applyBorder="1" applyAlignment="1">
      <alignment horizontal="left" vertical="center" shrinkToFit="1"/>
    </xf>
    <xf numFmtId="0" fontId="20" fillId="0" borderId="0" xfId="0" applyFont="1" applyAlignment="1">
      <alignment horizontal="center" vertical="center"/>
    </xf>
    <xf numFmtId="0" fontId="3" fillId="0" borderId="11" xfId="1" applyFont="1" applyBorder="1" applyAlignment="1" applyProtection="1">
      <alignment horizontal="left" vertical="center"/>
    </xf>
    <xf numFmtId="0" fontId="13" fillId="0" borderId="11" xfId="0" applyFont="1" applyBorder="1" applyAlignment="1">
      <alignment horizontal="left" vertical="center"/>
    </xf>
    <xf numFmtId="49" fontId="10" fillId="0" borderId="11" xfId="0" applyNumberFormat="1" applyFont="1" applyBorder="1" applyAlignment="1">
      <alignment horizontal="center" vertical="center"/>
    </xf>
    <xf numFmtId="0" fontId="0" fillId="0" borderId="0" xfId="0" applyAlignment="1">
      <alignment vertical="center"/>
    </xf>
    <xf numFmtId="0" fontId="23" fillId="0" borderId="57" xfId="0" applyFont="1" applyBorder="1" applyAlignment="1">
      <alignment vertical="center" wrapText="1"/>
    </xf>
    <xf numFmtId="0" fontId="23" fillId="0" borderId="78" xfId="0" applyFont="1" applyBorder="1" applyAlignment="1">
      <alignment vertical="center" wrapText="1"/>
    </xf>
    <xf numFmtId="0" fontId="4" fillId="0" borderId="55" xfId="0" applyFont="1" applyBorder="1" applyAlignment="1">
      <alignment vertical="center" wrapText="1"/>
    </xf>
    <xf numFmtId="0" fontId="4" fillId="0" borderId="79" xfId="0" applyFont="1" applyBorder="1" applyAlignment="1">
      <alignment vertical="center" wrapText="1"/>
    </xf>
    <xf numFmtId="0" fontId="0" fillId="0" borderId="78" xfId="0" applyBorder="1" applyAlignment="1">
      <alignment vertical="center" wrapText="1"/>
    </xf>
    <xf numFmtId="0" fontId="0" fillId="0" borderId="0" xfId="0" applyFont="1" applyBorder="1" applyAlignment="1">
      <alignment horizontal="left" vertical="top" wrapText="1"/>
    </xf>
    <xf numFmtId="0" fontId="0" fillId="0" borderId="13" xfId="0" applyFont="1" applyBorder="1" applyAlignment="1">
      <alignment horizontal="left" vertical="top" wrapText="1"/>
    </xf>
    <xf numFmtId="0" fontId="0" fillId="0" borderId="11" xfId="0" applyFont="1" applyBorder="1" applyAlignment="1">
      <alignment horizontal="left" vertical="top" wrapText="1"/>
    </xf>
    <xf numFmtId="0" fontId="0" fillId="0" borderId="15" xfId="0" applyFont="1" applyBorder="1" applyAlignment="1">
      <alignment horizontal="left" vertical="top" wrapText="1"/>
    </xf>
    <xf numFmtId="0" fontId="0" fillId="0" borderId="5" xfId="0" applyFont="1" applyBorder="1" applyAlignment="1">
      <alignment horizontal="left" vertical="top" wrapText="1"/>
    </xf>
    <xf numFmtId="0" fontId="0" fillId="0" borderId="29" xfId="0" applyFont="1" applyBorder="1" applyAlignment="1">
      <alignment horizontal="left" vertical="center"/>
    </xf>
    <xf numFmtId="0" fontId="0" fillId="0" borderId="19" xfId="0" applyFont="1" applyBorder="1" applyAlignment="1">
      <alignment horizontal="left" vertical="center"/>
    </xf>
    <xf numFmtId="0" fontId="0" fillId="0" borderId="1" xfId="0" applyBorder="1" applyAlignment="1">
      <alignment horizontal="left" vertical="center"/>
    </xf>
    <xf numFmtId="0" fontId="0" fillId="0" borderId="29" xfId="0" applyBorder="1" applyAlignment="1">
      <alignment vertical="center"/>
    </xf>
    <xf numFmtId="0" fontId="0" fillId="0" borderId="19" xfId="0" applyBorder="1" applyAlignment="1">
      <alignment vertical="center"/>
    </xf>
    <xf numFmtId="0" fontId="0" fillId="0" borderId="6"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2" xfId="0" applyFont="1" applyBorder="1" applyAlignment="1">
      <alignment horizontal="left" vertical="top" wrapText="1"/>
    </xf>
    <xf numFmtId="0" fontId="0" fillId="0" borderId="18" xfId="0" applyFont="1" applyBorder="1" applyAlignment="1">
      <alignment horizontal="left" vertical="top" wrapText="1"/>
    </xf>
    <xf numFmtId="0" fontId="0" fillId="0" borderId="6" xfId="0" applyFont="1" applyBorder="1" applyAlignment="1">
      <alignment horizontal="left" vertical="top" wrapText="1"/>
    </xf>
    <xf numFmtId="0" fontId="0" fillId="0" borderId="12" xfId="0" applyFont="1" applyBorder="1" applyAlignment="1">
      <alignment horizontal="center" vertical="center" shrinkToFit="1"/>
    </xf>
    <xf numFmtId="0" fontId="0" fillId="0" borderId="1" xfId="0" applyFont="1" applyBorder="1" applyAlignment="1">
      <alignment horizontal="left" vertical="top" wrapText="1"/>
    </xf>
    <xf numFmtId="0" fontId="0" fillId="0" borderId="0" xfId="0" applyFont="1" applyBorder="1" applyAlignment="1">
      <alignment horizontal="center" vertical="center" shrinkToFit="1"/>
    </xf>
    <xf numFmtId="0" fontId="0" fillId="0" borderId="0" xfId="0" applyFont="1" applyBorder="1" applyAlignment="1">
      <alignment vertical="center"/>
    </xf>
    <xf numFmtId="0" fontId="0" fillId="0" borderId="1" xfId="0" applyFont="1" applyBorder="1" applyAlignment="1">
      <alignment horizontal="center" vertical="center"/>
    </xf>
    <xf numFmtId="0" fontId="0" fillId="0" borderId="35" xfId="0" applyFont="1" applyBorder="1" applyAlignment="1">
      <alignment horizontal="center" vertical="center"/>
    </xf>
    <xf numFmtId="0" fontId="0" fillId="0" borderId="29"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6" xfId="0" applyFont="1" applyBorder="1" applyAlignment="1">
      <alignment horizontal="center" vertical="center"/>
    </xf>
    <xf numFmtId="0" fontId="0" fillId="0" borderId="11" xfId="0" applyFont="1" applyBorder="1" applyAlignment="1">
      <alignment horizontal="center" vertical="center"/>
    </xf>
    <xf numFmtId="0" fontId="0" fillId="0" borderId="15" xfId="0"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horizontal="center" vertical="distributed"/>
    </xf>
    <xf numFmtId="0" fontId="0" fillId="0" borderId="3" xfId="0" applyFont="1" applyBorder="1" applyAlignment="1">
      <alignment horizontal="center" vertical="center" wrapText="1"/>
    </xf>
    <xf numFmtId="0" fontId="0" fillId="0" borderId="7"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right" vertical="center"/>
    </xf>
    <xf numFmtId="0" fontId="0" fillId="0" borderId="12" xfId="0" applyBorder="1" applyAlignment="1">
      <alignment horizontal="right" vertical="center"/>
    </xf>
    <xf numFmtId="0" fontId="0" fillId="0" borderId="18" xfId="0" applyBorder="1" applyAlignment="1">
      <alignment horizontal="right" vertical="center"/>
    </xf>
    <xf numFmtId="0" fontId="0" fillId="0" borderId="6" xfId="0" applyFont="1" applyBorder="1" applyAlignment="1">
      <alignment horizontal="right" vertical="center"/>
    </xf>
    <xf numFmtId="0" fontId="0" fillId="0" borderId="15" xfId="0" applyBorder="1" applyAlignment="1">
      <alignment horizontal="right" vertical="center"/>
    </xf>
    <xf numFmtId="0" fontId="0" fillId="0" borderId="6" xfId="0"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0" fillId="0" borderId="6" xfId="0" applyBorder="1" applyAlignment="1">
      <alignment horizontal="right" vertical="center"/>
    </xf>
    <xf numFmtId="0" fontId="0" fillId="0" borderId="11" xfId="0" applyBorder="1" applyAlignment="1">
      <alignment horizontal="right" vertical="center"/>
    </xf>
    <xf numFmtId="0" fontId="0" fillId="0" borderId="18" xfId="0" applyBorder="1" applyAlignment="1">
      <alignment vertical="center"/>
    </xf>
    <xf numFmtId="0" fontId="0" fillId="0" borderId="35" xfId="0" applyFont="1" applyBorder="1" applyAlignment="1">
      <alignment horizontal="right" vertical="center"/>
    </xf>
    <xf numFmtId="0" fontId="0" fillId="0" borderId="29" xfId="0" applyFont="1" applyBorder="1" applyAlignment="1">
      <alignment horizontal="right" vertical="center"/>
    </xf>
    <xf numFmtId="0" fontId="0" fillId="0" borderId="19" xfId="0" applyFont="1" applyBorder="1" applyAlignment="1">
      <alignment horizontal="right" vertical="center"/>
    </xf>
    <xf numFmtId="0" fontId="0" fillId="0" borderId="2" xfId="0" applyFont="1" applyBorder="1" applyAlignment="1">
      <alignment horizontal="center" vertical="center" shrinkToFit="1"/>
    </xf>
    <xf numFmtId="0" fontId="0" fillId="0" borderId="18" xfId="0" applyBorder="1" applyAlignment="1">
      <alignment horizontal="center" vertical="center" shrinkToFit="1"/>
    </xf>
    <xf numFmtId="0" fontId="0" fillId="0" borderId="6" xfId="0"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vertical="center"/>
    </xf>
    <xf numFmtId="0" fontId="0" fillId="0" borderId="18"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2" xfId="0" applyFont="1" applyBorder="1" applyAlignment="1">
      <alignment vertical="center"/>
    </xf>
    <xf numFmtId="0" fontId="0" fillId="0" borderId="18" xfId="0" applyFont="1" applyBorder="1" applyAlignment="1">
      <alignment vertical="center"/>
    </xf>
    <xf numFmtId="0" fontId="0" fillId="0" borderId="13" xfId="0" applyFont="1" applyBorder="1" applyAlignment="1">
      <alignment vertical="center"/>
    </xf>
    <xf numFmtId="0" fontId="0" fillId="0" borderId="6" xfId="0" applyFont="1" applyBorder="1" applyAlignment="1">
      <alignment vertical="center"/>
    </xf>
    <xf numFmtId="0" fontId="0" fillId="0" borderId="15" xfId="0" applyFont="1" applyBorder="1" applyAlignment="1">
      <alignment vertical="center"/>
    </xf>
    <xf numFmtId="0" fontId="0" fillId="0" borderId="35"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35" xfId="0" applyFont="1" applyBorder="1" applyAlignment="1">
      <alignment horizontal="right" vertical="center" wrapText="1"/>
    </xf>
    <xf numFmtId="0" fontId="0" fillId="0" borderId="29" xfId="0" applyFont="1" applyBorder="1" applyAlignment="1">
      <alignment horizontal="right" vertical="center" wrapText="1"/>
    </xf>
    <xf numFmtId="0" fontId="0" fillId="0" borderId="19" xfId="0" applyFont="1" applyBorder="1" applyAlignment="1">
      <alignment horizontal="right" vertical="center" wrapText="1"/>
    </xf>
    <xf numFmtId="0" fontId="0" fillId="0" borderId="2" xfId="0" applyFont="1" applyBorder="1" applyAlignment="1">
      <alignment horizontal="left" vertical="center" wrapText="1"/>
    </xf>
    <xf numFmtId="0" fontId="0" fillId="0" borderId="12" xfId="0" applyFont="1" applyBorder="1" applyAlignment="1">
      <alignment horizontal="left" vertical="center" wrapText="1"/>
    </xf>
    <xf numFmtId="0" fontId="0" fillId="0" borderId="18" xfId="0" applyFont="1" applyBorder="1" applyAlignment="1">
      <alignment horizontal="left" vertical="center" wrapText="1"/>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13"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15" xfId="0" applyFont="1" applyBorder="1" applyAlignment="1">
      <alignment horizontal="left" vertical="center" wrapText="1"/>
    </xf>
    <xf numFmtId="0" fontId="0" fillId="0" borderId="1" xfId="0" applyFont="1" applyBorder="1" applyAlignment="1">
      <alignment horizontal="right" vertical="center"/>
    </xf>
    <xf numFmtId="0" fontId="0" fillId="0" borderId="29" xfId="0" applyBorder="1" applyAlignment="1">
      <alignment horizontal="right" vertical="center"/>
    </xf>
    <xf numFmtId="0" fontId="0" fillId="0" borderId="19" xfId="0" applyBorder="1" applyAlignment="1">
      <alignment horizontal="right" vertical="center"/>
    </xf>
    <xf numFmtId="0" fontId="0" fillId="0" borderId="35" xfId="0" applyBorder="1" applyAlignment="1">
      <alignment horizontal="center" vertical="center"/>
    </xf>
    <xf numFmtId="0" fontId="4" fillId="0" borderId="35"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19" xfId="0" applyFont="1" applyBorder="1" applyAlignment="1">
      <alignment horizontal="distributed" vertical="center" wrapText="1"/>
    </xf>
    <xf numFmtId="0" fontId="0" fillId="0" borderId="1" xfId="0" applyBorder="1" applyAlignment="1">
      <alignment horizontal="center" vertical="center" wrapText="1"/>
    </xf>
    <xf numFmtId="0" fontId="0" fillId="0" borderId="35" xfId="0" applyBorder="1" applyAlignment="1">
      <alignment horizontal="distributed" vertical="center" wrapText="1"/>
    </xf>
    <xf numFmtId="0" fontId="0" fillId="0" borderId="19" xfId="0" applyBorder="1" applyAlignment="1">
      <alignment horizontal="distributed" vertical="center"/>
    </xf>
    <xf numFmtId="0" fontId="0" fillId="0" borderId="35" xfId="0" applyFont="1" applyBorder="1" applyAlignment="1">
      <alignment horizontal="distributed" vertical="center"/>
    </xf>
    <xf numFmtId="0" fontId="0" fillId="0" borderId="19" xfId="0" applyFont="1" applyBorder="1" applyAlignment="1">
      <alignment horizontal="distributed" vertical="center"/>
    </xf>
    <xf numFmtId="0" fontId="0" fillId="0" borderId="2" xfId="0" applyBorder="1" applyAlignment="1">
      <alignment horizontal="center" vertical="center" wrapText="1"/>
    </xf>
    <xf numFmtId="0" fontId="0" fillId="0" borderId="18"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6" xfId="0" applyFont="1" applyBorder="1" applyAlignment="1">
      <alignment horizontal="right" vertical="center" wrapText="1"/>
    </xf>
    <xf numFmtId="0" fontId="0" fillId="0" borderId="11" xfId="0" applyFont="1" applyBorder="1" applyAlignment="1">
      <alignment horizontal="right" vertical="center" wrapText="1"/>
    </xf>
    <xf numFmtId="0" fontId="0" fillId="0" borderId="15" xfId="0" applyFont="1" applyBorder="1" applyAlignment="1">
      <alignment horizontal="right" vertical="center" wrapText="1"/>
    </xf>
    <xf numFmtId="0" fontId="0" fillId="0" borderId="1" xfId="0" applyFont="1" applyBorder="1" applyAlignment="1">
      <alignment horizontal="left" vertical="center"/>
    </xf>
    <xf numFmtId="49" fontId="0" fillId="0" borderId="2" xfId="0" applyNumberFormat="1" applyFont="1" applyBorder="1" applyAlignment="1">
      <alignment horizontal="left" vertical="center"/>
    </xf>
    <xf numFmtId="49" fontId="0" fillId="0" borderId="12" xfId="0" applyNumberFormat="1" applyFont="1" applyBorder="1" applyAlignment="1">
      <alignment horizontal="left" vertical="center"/>
    </xf>
    <xf numFmtId="49" fontId="0" fillId="0" borderId="18" xfId="0" applyNumberFormat="1" applyFont="1" applyBorder="1" applyAlignment="1">
      <alignment horizontal="left" vertical="center"/>
    </xf>
    <xf numFmtId="49" fontId="0" fillId="0" borderId="6" xfId="0" applyNumberFormat="1" applyFont="1" applyBorder="1" applyAlignment="1">
      <alignment horizontal="left" vertical="center"/>
    </xf>
    <xf numFmtId="49" fontId="0" fillId="0" borderId="11" xfId="0" applyNumberFormat="1" applyFont="1" applyBorder="1" applyAlignment="1">
      <alignment horizontal="left" vertical="center"/>
    </xf>
    <xf numFmtId="49" fontId="0" fillId="0" borderId="15" xfId="0" applyNumberFormat="1" applyFont="1" applyBorder="1" applyAlignment="1">
      <alignment horizontal="left" vertical="center"/>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58" fontId="0" fillId="0" borderId="4" xfId="0" applyNumberFormat="1" applyFont="1" applyBorder="1" applyAlignment="1">
      <alignment horizontal="center" vertical="center" shrinkToFit="1"/>
    </xf>
    <xf numFmtId="58" fontId="0" fillId="0" borderId="0" xfId="0" applyNumberFormat="1" applyFont="1" applyBorder="1" applyAlignment="1">
      <alignment horizontal="center" vertical="center" shrinkToFit="1"/>
    </xf>
    <xf numFmtId="38" fontId="0" fillId="0" borderId="2" xfId="2" applyFont="1" applyBorder="1" applyAlignment="1">
      <alignment vertical="center" wrapText="1"/>
    </xf>
    <xf numFmtId="38" fontId="0" fillId="0" borderId="12" xfId="2" applyFont="1" applyBorder="1" applyAlignment="1">
      <alignment vertical="center" wrapText="1"/>
    </xf>
    <xf numFmtId="38" fontId="0" fillId="0" borderId="18" xfId="2" applyFont="1" applyBorder="1" applyAlignment="1">
      <alignment vertical="center" wrapText="1"/>
    </xf>
    <xf numFmtId="38" fontId="0" fillId="0" borderId="6" xfId="2" applyFont="1" applyBorder="1" applyAlignment="1">
      <alignment vertical="center" wrapText="1"/>
    </xf>
    <xf numFmtId="38" fontId="0" fillId="0" borderId="11" xfId="2" applyFont="1" applyBorder="1" applyAlignment="1">
      <alignment vertical="center" wrapText="1"/>
    </xf>
    <xf numFmtId="38" fontId="0" fillId="0" borderId="15" xfId="2" applyFont="1" applyBorder="1" applyAlignment="1">
      <alignment vertical="center" wrapText="1"/>
    </xf>
    <xf numFmtId="49" fontId="0" fillId="0" borderId="2" xfId="0" applyNumberFormat="1" applyBorder="1" applyAlignment="1">
      <alignment horizontal="center" vertical="center"/>
    </xf>
    <xf numFmtId="49" fontId="0" fillId="0" borderId="12" xfId="0" applyNumberFormat="1" applyFont="1" applyBorder="1" applyAlignment="1">
      <alignment horizontal="center" vertical="center"/>
    </xf>
    <xf numFmtId="49" fontId="0" fillId="0" borderId="18" xfId="0" applyNumberFormat="1" applyFont="1" applyBorder="1" applyAlignment="1">
      <alignment horizontal="center" vertical="center"/>
    </xf>
    <xf numFmtId="49" fontId="0" fillId="0" borderId="6"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0" fillId="0" borderId="15" xfId="0" applyNumberFormat="1" applyFont="1" applyBorder="1" applyAlignment="1">
      <alignment horizontal="center" vertical="center"/>
    </xf>
    <xf numFmtId="0" fontId="0" fillId="0" borderId="2" xfId="0" applyBorder="1" applyAlignment="1">
      <alignment horizontal="center" vertical="center"/>
    </xf>
    <xf numFmtId="58" fontId="0" fillId="0" borderId="4" xfId="0" applyNumberFormat="1" applyFont="1" applyBorder="1" applyAlignment="1">
      <alignment horizontal="left" vertical="center" shrinkToFit="1"/>
    </xf>
    <xf numFmtId="58" fontId="0" fillId="0" borderId="0" xfId="0" applyNumberFormat="1" applyFont="1" applyBorder="1" applyAlignment="1">
      <alignment horizontal="left" vertical="center" shrinkToFit="1"/>
    </xf>
    <xf numFmtId="0" fontId="2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2" fillId="0" borderId="2" xfId="0" applyFont="1" applyBorder="1" applyAlignment="1">
      <alignment vertical="center" wrapText="1"/>
    </xf>
    <xf numFmtId="0" fontId="12" fillId="0" borderId="12" xfId="0" applyFont="1" applyBorder="1" applyAlignment="1">
      <alignment vertical="center"/>
    </xf>
    <xf numFmtId="0" fontId="12" fillId="0" borderId="18" xfId="0" applyFont="1" applyBorder="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12" fillId="0" borderId="15" xfId="0" applyFont="1" applyBorder="1" applyAlignment="1">
      <alignment vertical="center"/>
    </xf>
    <xf numFmtId="0" fontId="0" fillId="0" borderId="96" xfId="0" applyFont="1" applyBorder="1" applyAlignment="1">
      <alignment vertical="distributed" textRotation="255" indent="2"/>
    </xf>
    <xf numFmtId="0" fontId="0" fillId="0" borderId="65" xfId="0" applyFont="1" applyBorder="1" applyAlignment="1">
      <alignment vertical="distributed" textRotation="255" indent="2"/>
    </xf>
    <xf numFmtId="0" fontId="0" fillId="0" borderId="17" xfId="0" applyFont="1" applyBorder="1" applyAlignment="1">
      <alignment vertical="distributed" textRotation="255" indent="2"/>
    </xf>
    <xf numFmtId="0" fontId="0" fillId="0" borderId="61" xfId="0" applyBorder="1" applyAlignment="1">
      <alignment horizontal="center" vertical="distributed"/>
    </xf>
    <xf numFmtId="0" fontId="0" fillId="0" borderId="0" xfId="0" applyFont="1" applyBorder="1" applyAlignment="1">
      <alignment horizontal="center" vertical="distributed"/>
    </xf>
    <xf numFmtId="0" fontId="0" fillId="0" borderId="13" xfId="0" applyFont="1" applyBorder="1" applyAlignment="1">
      <alignment horizontal="center" vertical="distributed"/>
    </xf>
    <xf numFmtId="0" fontId="0" fillId="0" borderId="61" xfId="0" applyFont="1" applyBorder="1" applyAlignment="1">
      <alignment horizontal="center" vertical="distributed"/>
    </xf>
    <xf numFmtId="0" fontId="0" fillId="0" borderId="93" xfId="0" applyFont="1" applyBorder="1" applyAlignment="1">
      <alignment horizontal="center" vertical="distributed"/>
    </xf>
    <xf numFmtId="0" fontId="0" fillId="0" borderId="9" xfId="0" applyFont="1" applyBorder="1" applyAlignment="1">
      <alignment horizontal="center" vertical="distributed"/>
    </xf>
    <xf numFmtId="0" fontId="0" fillId="0" borderId="32" xfId="0" applyFont="1" applyBorder="1" applyAlignment="1">
      <alignment horizontal="center" vertical="distributed"/>
    </xf>
    <xf numFmtId="0" fontId="0" fillId="0" borderId="34" xfId="0" applyFont="1" applyBorder="1" applyAlignment="1">
      <alignment horizontal="center" vertical="distributed"/>
    </xf>
    <xf numFmtId="0" fontId="0" fillId="0" borderId="44" xfId="0" applyFont="1" applyBorder="1" applyAlignment="1">
      <alignment horizontal="center" vertical="distributed"/>
    </xf>
    <xf numFmtId="0" fontId="0" fillId="0" borderId="50" xfId="0" applyFont="1" applyBorder="1" applyAlignment="1">
      <alignment horizontal="center" vertical="center" wrapText="1"/>
    </xf>
    <xf numFmtId="0" fontId="0" fillId="0" borderId="90" xfId="0" applyFont="1" applyBorder="1" applyAlignment="1">
      <alignment horizontal="center" vertical="center"/>
    </xf>
    <xf numFmtId="0" fontId="0" fillId="0" borderId="60" xfId="0" applyFont="1" applyBorder="1" applyAlignment="1">
      <alignment horizontal="center" vertical="center"/>
    </xf>
    <xf numFmtId="0" fontId="0" fillId="0" borderId="97" xfId="0" applyFont="1" applyBorder="1" applyAlignment="1">
      <alignment horizontal="center" vertical="center"/>
    </xf>
    <xf numFmtId="0" fontId="0" fillId="0" borderId="43" xfId="0" applyFont="1" applyBorder="1" applyAlignment="1">
      <alignment horizontal="center" vertical="distributed"/>
    </xf>
    <xf numFmtId="0" fontId="0" fillId="0" borderId="94" xfId="0" applyFont="1" applyBorder="1" applyAlignment="1">
      <alignment horizontal="center" vertical="distributed"/>
    </xf>
    <xf numFmtId="0" fontId="0" fillId="0" borderId="61" xfId="0" applyFont="1" applyBorder="1" applyAlignment="1">
      <alignment horizontal="center" vertical="distributed" textRotation="255" indent="2"/>
    </xf>
    <xf numFmtId="0" fontId="0" fillId="0" borderId="0" xfId="0" applyFont="1" applyBorder="1" applyAlignment="1">
      <alignment horizontal="center" vertical="distributed" textRotation="255" indent="2"/>
    </xf>
    <xf numFmtId="0" fontId="0" fillId="0" borderId="13" xfId="0" applyFont="1" applyBorder="1" applyAlignment="1">
      <alignment horizontal="center" vertical="distributed" textRotation="255" indent="2"/>
    </xf>
    <xf numFmtId="0" fontId="0" fillId="0" borderId="34" xfId="0" applyFont="1" applyBorder="1" applyAlignment="1">
      <alignment horizontal="center" vertical="distributed" textRotation="255" indent="2"/>
    </xf>
    <xf numFmtId="0" fontId="0" fillId="0" borderId="43" xfId="0" applyFont="1" applyBorder="1" applyAlignment="1">
      <alignment horizontal="center" vertical="distributed" textRotation="255" indent="1"/>
    </xf>
    <xf numFmtId="0" fontId="0" fillId="0" borderId="34" xfId="0" applyFont="1" applyBorder="1" applyAlignment="1">
      <alignment horizontal="center" vertical="distributed" textRotation="255" indent="1"/>
    </xf>
    <xf numFmtId="0" fontId="0" fillId="0" borderId="94" xfId="0" applyFont="1" applyBorder="1" applyAlignment="1">
      <alignment horizontal="center" vertical="distributed" textRotation="255" indent="1"/>
    </xf>
    <xf numFmtId="0" fontId="0" fillId="0" borderId="95" xfId="0" applyFont="1" applyBorder="1" applyAlignment="1">
      <alignment horizontal="center" vertical="distributed" textRotation="255" indent="1"/>
    </xf>
    <xf numFmtId="0" fontId="0" fillId="0" borderId="44" xfId="0" applyFont="1" applyBorder="1" applyAlignment="1">
      <alignment horizontal="center" vertical="distributed" textRotation="255" indent="1"/>
    </xf>
    <xf numFmtId="0" fontId="0" fillId="0" borderId="61" xfId="0" applyFont="1" applyBorder="1" applyAlignment="1">
      <alignment horizontal="center" vertical="distributed" textRotation="255" indent="1" shrinkToFit="1"/>
    </xf>
    <xf numFmtId="0" fontId="0" fillId="0" borderId="0" xfId="0" applyFont="1" applyBorder="1" applyAlignment="1">
      <alignment horizontal="center" vertical="distributed" textRotation="255" indent="1" shrinkToFit="1"/>
    </xf>
    <xf numFmtId="0" fontId="0" fillId="0" borderId="13" xfId="0" applyFont="1" applyBorder="1" applyAlignment="1">
      <alignment horizontal="center" vertical="distributed" textRotation="255" indent="1" shrinkToFit="1"/>
    </xf>
    <xf numFmtId="0" fontId="0" fillId="0" borderId="93" xfId="0" applyFont="1" applyBorder="1" applyAlignment="1">
      <alignment horizontal="center" vertical="distributed" textRotation="255" indent="1" shrinkToFit="1"/>
    </xf>
    <xf numFmtId="0" fontId="0" fillId="0" borderId="9" xfId="0" applyFont="1" applyBorder="1" applyAlignment="1">
      <alignment horizontal="center" vertical="distributed" textRotation="255" indent="1" shrinkToFit="1"/>
    </xf>
    <xf numFmtId="0" fontId="0" fillId="0" borderId="32" xfId="0" applyFont="1" applyBorder="1" applyAlignment="1">
      <alignment horizontal="center" vertical="distributed" textRotation="255" indent="1" shrinkToFit="1"/>
    </xf>
    <xf numFmtId="0" fontId="0" fillId="0" borderId="16" xfId="0" applyFont="1" applyBorder="1" applyAlignment="1">
      <alignment horizontal="center" vertical="center" textRotation="255"/>
    </xf>
    <xf numFmtId="0" fontId="0" fillId="0" borderId="62"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61" xfId="0" applyFont="1" applyBorder="1" applyAlignment="1">
      <alignment horizontal="center" vertical="center" textRotation="255"/>
    </xf>
    <xf numFmtId="0" fontId="0" fillId="0" borderId="0"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96"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16" xfId="0" applyFont="1" applyBorder="1" applyAlignment="1">
      <alignment horizontal="center" vertical="distributed" textRotation="255" indent="2"/>
    </xf>
    <xf numFmtId="0" fontId="0" fillId="0" borderId="95" xfId="0" applyFont="1" applyBorder="1" applyAlignment="1">
      <alignment horizontal="center" vertical="center" textRotation="255"/>
    </xf>
    <xf numFmtId="0" fontId="0" fillId="0" borderId="44" xfId="0" applyFont="1" applyBorder="1" applyAlignment="1">
      <alignment horizontal="center" vertical="center" textRotation="255"/>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36"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21" xfId="0" applyBorder="1" applyAlignment="1">
      <alignment horizontal="distributed" vertical="center"/>
    </xf>
    <xf numFmtId="0" fontId="0" fillId="0" borderId="37" xfId="0" applyFont="1" applyBorder="1" applyAlignment="1">
      <alignment horizontal="distributed" vertical="center"/>
    </xf>
    <xf numFmtId="0" fontId="0" fillId="0" borderId="59" xfId="0" applyFont="1" applyBorder="1" applyAlignment="1">
      <alignment horizontal="distributed" vertical="center"/>
    </xf>
    <xf numFmtId="0" fontId="0" fillId="0" borderId="61" xfId="0" applyFont="1" applyBorder="1" applyAlignment="1">
      <alignment horizontal="distributed" vertical="center"/>
    </xf>
    <xf numFmtId="0" fontId="0" fillId="0" borderId="0" xfId="0" applyFont="1" applyBorder="1" applyAlignment="1">
      <alignment horizontal="distributed" vertical="center"/>
    </xf>
    <xf numFmtId="0" fontId="0" fillId="0" borderId="16" xfId="0" applyFont="1" applyBorder="1" applyAlignment="1">
      <alignment horizontal="distributed" vertical="center"/>
    </xf>
    <xf numFmtId="0" fontId="0" fillId="0" borderId="37" xfId="0" applyFont="1" applyBorder="1" applyAlignment="1">
      <alignment horizontal="center" vertical="center" shrinkToFit="1"/>
    </xf>
    <xf numFmtId="0" fontId="0" fillId="0" borderId="50" xfId="0" applyFont="1" applyBorder="1" applyAlignment="1">
      <alignment horizontal="center" vertical="center"/>
    </xf>
    <xf numFmtId="0" fontId="0" fillId="0" borderId="50" xfId="0" applyBorder="1" applyAlignment="1">
      <alignment horizontal="center" vertical="center" wrapText="1"/>
    </xf>
    <xf numFmtId="0" fontId="0" fillId="0" borderId="4" xfId="0" applyFont="1" applyBorder="1" applyAlignment="1">
      <alignment horizontal="center" vertical="center"/>
    </xf>
    <xf numFmtId="181" fontId="0" fillId="0" borderId="35" xfId="0" applyNumberFormat="1" applyFont="1" applyBorder="1" applyAlignment="1">
      <alignment horizontal="center" vertical="center" shrinkToFit="1"/>
    </xf>
    <xf numFmtId="181" fontId="0" fillId="0" borderId="29" xfId="0" applyNumberFormat="1" applyFont="1" applyBorder="1" applyAlignment="1">
      <alignment horizontal="center" vertical="center" shrinkToFit="1"/>
    </xf>
    <xf numFmtId="181" fontId="0" fillId="0" borderId="19" xfId="0" applyNumberFormat="1" applyFont="1" applyBorder="1" applyAlignment="1">
      <alignment horizontal="center" vertical="center" shrinkToFit="1"/>
    </xf>
    <xf numFmtId="181" fontId="0" fillId="0" borderId="91" xfId="0" applyNumberFormat="1" applyFont="1" applyBorder="1" applyAlignment="1">
      <alignment horizontal="center" vertical="center"/>
    </xf>
    <xf numFmtId="0" fontId="0" fillId="0" borderId="92"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3" xfId="0" applyFont="1" applyBorder="1" applyAlignment="1">
      <alignment horizontal="distributed" vertical="center"/>
    </xf>
    <xf numFmtId="0" fontId="0" fillId="0" borderId="9" xfId="0" applyFont="1" applyBorder="1" applyAlignment="1">
      <alignment horizontal="distributed" vertical="center"/>
    </xf>
    <xf numFmtId="0" fontId="0" fillId="0" borderId="31" xfId="0" applyFont="1" applyBorder="1" applyAlignment="1">
      <alignment horizontal="distributed" vertical="center"/>
    </xf>
    <xf numFmtId="49" fontId="4" fillId="0" borderId="1" xfId="0" applyNumberFormat="1" applyFont="1" applyBorder="1" applyAlignment="1">
      <alignment horizontal="center" vertical="center" wrapText="1"/>
    </xf>
    <xf numFmtId="0" fontId="0" fillId="0" borderId="21" xfId="0" applyFont="1" applyBorder="1" applyAlignment="1">
      <alignment horizontal="center" vertical="center" shrinkToFit="1"/>
    </xf>
    <xf numFmtId="0" fontId="0" fillId="0" borderId="93" xfId="0" applyFont="1" applyBorder="1" applyAlignment="1">
      <alignment horizontal="center" vertical="center" shrinkToFit="1"/>
    </xf>
    <xf numFmtId="49" fontId="0" fillId="0" borderId="1" xfId="0" applyNumberFormat="1" applyFont="1" applyBorder="1" applyAlignment="1">
      <alignment horizontal="center" vertical="center"/>
    </xf>
    <xf numFmtId="181" fontId="0" fillId="0" borderId="84" xfId="0" applyNumberFormat="1" applyFont="1" applyBorder="1" applyAlignment="1">
      <alignment horizontal="center" vertical="center"/>
    </xf>
    <xf numFmtId="0" fontId="0" fillId="0" borderId="85" xfId="0" applyBorder="1" applyAlignment="1">
      <alignment horizontal="center" vertical="center"/>
    </xf>
    <xf numFmtId="0" fontId="0" fillId="0" borderId="37"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90"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31" xfId="0" applyFont="1" applyBorder="1" applyAlignment="1">
      <alignment horizontal="center" vertical="center" wrapText="1"/>
    </xf>
    <xf numFmtId="49" fontId="0" fillId="0" borderId="81" xfId="0" applyNumberFormat="1" applyBorder="1" applyAlignment="1">
      <alignment horizontal="center" vertical="center" wrapText="1"/>
    </xf>
    <xf numFmtId="0" fontId="0" fillId="0" borderId="82" xfId="0" applyBorder="1" applyAlignment="1">
      <alignment vertical="center" wrapText="1"/>
    </xf>
    <xf numFmtId="0" fontId="0" fillId="0" borderId="83" xfId="0" applyBorder="1" applyAlignment="1">
      <alignment vertical="center" wrapText="1"/>
    </xf>
    <xf numFmtId="49" fontId="9" fillId="0" borderId="50" xfId="0" applyNumberFormat="1" applyFont="1" applyBorder="1" applyAlignment="1">
      <alignment horizontal="center" vertical="center" wrapText="1" shrinkToFit="1"/>
    </xf>
    <xf numFmtId="49" fontId="9" fillId="0" borderId="37" xfId="0" applyNumberFormat="1" applyFont="1" applyBorder="1" applyAlignment="1">
      <alignment horizontal="center" vertical="center" wrapText="1" shrinkToFit="1"/>
    </xf>
    <xf numFmtId="49" fontId="9" fillId="0" borderId="10" xfId="0" applyNumberFormat="1" applyFont="1" applyBorder="1" applyAlignment="1">
      <alignment horizontal="center" vertical="center" wrapText="1" shrinkToFit="1"/>
    </xf>
    <xf numFmtId="49" fontId="9" fillId="0" borderId="90" xfId="0" applyNumberFormat="1" applyFont="1" applyBorder="1" applyAlignment="1">
      <alignment horizontal="center" vertical="center" wrapText="1" shrinkToFit="1"/>
    </xf>
    <xf numFmtId="49" fontId="9" fillId="0" borderId="9" xfId="0" applyNumberFormat="1" applyFont="1" applyBorder="1" applyAlignment="1">
      <alignment horizontal="center" vertical="center" wrapText="1" shrinkToFit="1"/>
    </xf>
    <xf numFmtId="49" fontId="9" fillId="0" borderId="32" xfId="0" applyNumberFormat="1" applyFont="1" applyBorder="1" applyAlignment="1">
      <alignment horizontal="center" vertical="center" wrapText="1" shrinkToFit="1"/>
    </xf>
    <xf numFmtId="49" fontId="9" fillId="0" borderId="80" xfId="0" applyNumberFormat="1" applyFont="1" applyBorder="1" applyAlignment="1">
      <alignment horizontal="left" vertical="center" wrapText="1" shrinkToFit="1"/>
    </xf>
    <xf numFmtId="49" fontId="9" fillId="0" borderId="8" xfId="0" applyNumberFormat="1" applyFont="1" applyBorder="1" applyAlignment="1">
      <alignment horizontal="left" vertical="center" wrapText="1" shrinkToFit="1"/>
    </xf>
    <xf numFmtId="49" fontId="4" fillId="0" borderId="8" xfId="0" applyNumberFormat="1" applyFont="1" applyBorder="1" applyAlignment="1">
      <alignment horizontal="center" vertical="center" wrapText="1"/>
    </xf>
    <xf numFmtId="49" fontId="0" fillId="0" borderId="8" xfId="0" applyNumberFormat="1" applyFont="1" applyBorder="1" applyAlignment="1">
      <alignment horizontal="center" vertical="center"/>
    </xf>
    <xf numFmtId="181" fontId="0" fillId="0" borderId="81" xfId="0" applyNumberFormat="1" applyFont="1" applyBorder="1" applyAlignment="1">
      <alignment horizontal="center" vertical="center" shrinkToFit="1"/>
    </xf>
    <xf numFmtId="181" fontId="0" fillId="0" borderId="82" xfId="0" applyNumberFormat="1" applyFont="1" applyBorder="1" applyAlignment="1">
      <alignment horizontal="center" vertical="center" shrinkToFit="1"/>
    </xf>
    <xf numFmtId="181" fontId="0" fillId="0" borderId="83" xfId="0" applyNumberFormat="1" applyFont="1" applyBorder="1" applyAlignment="1">
      <alignment horizontal="center" vertical="center" shrinkToFit="1"/>
    </xf>
    <xf numFmtId="49" fontId="0" fillId="0" borderId="7" xfId="0" applyNumberFormat="1" applyFont="1" applyBorder="1" applyAlignment="1">
      <alignment horizontal="center" vertical="center"/>
    </xf>
    <xf numFmtId="181" fontId="0" fillId="0" borderId="36" xfId="0" applyNumberFormat="1" applyFont="1" applyBorder="1" applyAlignment="1">
      <alignment horizontal="center" vertical="center" shrinkToFit="1"/>
    </xf>
    <xf numFmtId="181" fontId="0" fillId="0" borderId="76" xfId="0" applyNumberFormat="1" applyFont="1" applyBorder="1" applyAlignment="1">
      <alignment horizontal="center" vertical="center" shrinkToFit="1"/>
    </xf>
    <xf numFmtId="181" fontId="0" fillId="0" borderId="75" xfId="0" applyNumberFormat="1" applyFont="1" applyBorder="1" applyAlignment="1">
      <alignment horizontal="center" vertical="center" shrinkToFit="1"/>
    </xf>
    <xf numFmtId="0" fontId="0" fillId="0" borderId="9" xfId="0" quotePrefix="1" applyBorder="1" applyAlignment="1">
      <alignment horizontal="center" vertical="center" shrinkToFit="1"/>
    </xf>
    <xf numFmtId="0" fontId="0" fillId="0" borderId="9" xfId="0" applyBorder="1" applyAlignment="1">
      <alignment horizontal="center" vertical="center" shrinkToFit="1"/>
    </xf>
    <xf numFmtId="0" fontId="0" fillId="0" borderId="9" xfId="0" applyBorder="1" applyAlignment="1">
      <alignment vertical="center" shrinkToFit="1"/>
    </xf>
    <xf numFmtId="0" fontId="10" fillId="0" borderId="61" xfId="0" applyFont="1" applyBorder="1" applyAlignment="1">
      <alignment horizontal="distributed" vertical="center"/>
    </xf>
    <xf numFmtId="0" fontId="10" fillId="0" borderId="0" xfId="0" applyFont="1" applyBorder="1" applyAlignment="1">
      <alignment horizontal="distributed" vertical="center"/>
    </xf>
    <xf numFmtId="0" fontId="10" fillId="0" borderId="16" xfId="0" applyFont="1" applyBorder="1" applyAlignment="1">
      <alignment horizontal="distributed" vertical="center"/>
    </xf>
    <xf numFmtId="0" fontId="10" fillId="0" borderId="93" xfId="0" applyFont="1" applyBorder="1" applyAlignment="1">
      <alignment horizontal="distributed" vertical="center"/>
    </xf>
    <xf numFmtId="0" fontId="10" fillId="0" borderId="9" xfId="0" applyFont="1" applyBorder="1" applyAlignment="1">
      <alignment horizontal="distributed" vertical="center"/>
    </xf>
    <xf numFmtId="0" fontId="10" fillId="0" borderId="31" xfId="0" applyFont="1" applyBorder="1" applyAlignment="1">
      <alignment horizontal="distributed" vertical="center"/>
    </xf>
    <xf numFmtId="179" fontId="16" fillId="0" borderId="67" xfId="0" applyNumberFormat="1" applyFont="1" applyBorder="1" applyAlignment="1">
      <alignment horizontal="center" vertical="center"/>
    </xf>
    <xf numFmtId="179" fontId="16" fillId="0" borderId="68" xfId="0" applyNumberFormat="1" applyFont="1" applyBorder="1" applyAlignment="1">
      <alignment horizontal="center" vertical="center"/>
    </xf>
    <xf numFmtId="179" fontId="16" fillId="0" borderId="93" xfId="0" applyNumberFormat="1" applyFont="1" applyBorder="1" applyAlignment="1">
      <alignment horizontal="center" vertical="center"/>
    </xf>
    <xf numFmtId="179" fontId="16" fillId="0" borderId="9" xfId="0" applyNumberFormat="1" applyFont="1" applyBorder="1" applyAlignment="1">
      <alignment horizontal="center" vertical="center"/>
    </xf>
    <xf numFmtId="0" fontId="16" fillId="0" borderId="102" xfId="0" applyFont="1" applyBorder="1" applyAlignment="1">
      <alignment horizontal="left" vertical="center"/>
    </xf>
    <xf numFmtId="0" fontId="16" fillId="0" borderId="68" xfId="0" applyFont="1" applyBorder="1" applyAlignment="1">
      <alignment horizontal="left" vertical="center"/>
    </xf>
    <xf numFmtId="0" fontId="16" fillId="0" borderId="71" xfId="0" applyFont="1" applyBorder="1" applyAlignment="1">
      <alignment horizontal="left" vertical="center"/>
    </xf>
    <xf numFmtId="0" fontId="16" fillId="0" borderId="90" xfId="0" applyFont="1" applyBorder="1" applyAlignment="1">
      <alignment horizontal="left" vertical="center"/>
    </xf>
    <xf numFmtId="0" fontId="16" fillId="0" borderId="9" xfId="0" applyFont="1" applyBorder="1" applyAlignment="1">
      <alignment horizontal="left" vertical="center"/>
    </xf>
    <xf numFmtId="0" fontId="16" fillId="0" borderId="31" xfId="0" applyFont="1" applyBorder="1" applyAlignment="1">
      <alignment horizontal="left" vertical="center"/>
    </xf>
    <xf numFmtId="0" fontId="10" fillId="0" borderId="24" xfId="0" applyFont="1" applyBorder="1" applyAlignment="1">
      <alignment horizontal="center" vertical="distributed"/>
    </xf>
    <xf numFmtId="0" fontId="10" fillId="0" borderId="18" xfId="0" applyFont="1" applyBorder="1" applyAlignment="1">
      <alignment horizontal="center" vertical="distributed"/>
    </xf>
    <xf numFmtId="0" fontId="10" fillId="0" borderId="61" xfId="0" applyFont="1" applyBorder="1" applyAlignment="1">
      <alignment horizontal="center" vertical="distributed"/>
    </xf>
    <xf numFmtId="0" fontId="10" fillId="0" borderId="13" xfId="0" applyFont="1" applyBorder="1" applyAlignment="1">
      <alignment horizontal="center" vertical="distributed"/>
    </xf>
    <xf numFmtId="0" fontId="10" fillId="0" borderId="96" xfId="0" applyFont="1" applyBorder="1" applyAlignment="1">
      <alignment horizontal="center" vertical="distributed"/>
    </xf>
    <xf numFmtId="0" fontId="10" fillId="0" borderId="17" xfId="0" applyFont="1" applyBorder="1" applyAlignment="1">
      <alignment horizontal="center" vertical="distributed"/>
    </xf>
    <xf numFmtId="0" fontId="10" fillId="0" borderId="12" xfId="0" applyFont="1" applyBorder="1" applyAlignment="1">
      <alignment horizontal="distributed" vertical="center"/>
    </xf>
    <xf numFmtId="0" fontId="10" fillId="0" borderId="33" xfId="0" applyFont="1" applyBorder="1" applyAlignment="1">
      <alignment horizontal="distributed" vertical="center"/>
    </xf>
    <xf numFmtId="179" fontId="16" fillId="0" borderId="24" xfId="0" applyNumberFormat="1" applyFont="1" applyBorder="1" applyAlignment="1">
      <alignment vertical="center"/>
    </xf>
    <xf numFmtId="179" fontId="16" fillId="0" borderId="12" xfId="0" applyNumberFormat="1" applyFont="1" applyBorder="1" applyAlignment="1">
      <alignment vertical="center"/>
    </xf>
    <xf numFmtId="179" fontId="16" fillId="0" borderId="98" xfId="0" applyNumberFormat="1" applyFont="1" applyBorder="1" applyAlignment="1">
      <alignment vertical="center"/>
    </xf>
    <xf numFmtId="179" fontId="16" fillId="0" borderId="11" xfId="0" applyNumberFormat="1" applyFont="1" applyBorder="1" applyAlignment="1">
      <alignment vertical="center"/>
    </xf>
    <xf numFmtId="0" fontId="16" fillId="0" borderId="45" xfId="0" applyFont="1" applyBorder="1" applyAlignment="1">
      <alignment horizontal="center" vertical="center"/>
    </xf>
    <xf numFmtId="0" fontId="16" fillId="0" borderId="100" xfId="0" applyFont="1" applyBorder="1" applyAlignment="1">
      <alignment horizontal="center" vertical="center"/>
    </xf>
    <xf numFmtId="0" fontId="16" fillId="0" borderId="101" xfId="0" applyFont="1" applyBorder="1" applyAlignment="1">
      <alignment horizontal="center" vertical="center"/>
    </xf>
    <xf numFmtId="0" fontId="16" fillId="0" borderId="11" xfId="0" applyFont="1" applyBorder="1" applyAlignment="1">
      <alignment vertical="center"/>
    </xf>
    <xf numFmtId="0" fontId="10" fillId="0" borderId="2" xfId="0" applyFont="1" applyBorder="1" applyAlignment="1">
      <alignment horizontal="distributed" vertical="center"/>
    </xf>
    <xf numFmtId="0" fontId="10" fillId="0" borderId="64" xfId="0" applyFont="1" applyBorder="1" applyAlignment="1">
      <alignment horizontal="distributed" vertical="center"/>
    </xf>
    <xf numFmtId="0" fontId="10" fillId="0" borderId="65" xfId="0" applyFont="1" applyBorder="1" applyAlignment="1">
      <alignment horizontal="distributed" vertical="center"/>
    </xf>
    <xf numFmtId="0" fontId="10" fillId="0" borderId="62" xfId="0" applyFont="1" applyBorder="1" applyAlignment="1">
      <alignment horizontal="distributed" vertical="center"/>
    </xf>
    <xf numFmtId="179" fontId="16" fillId="0" borderId="96" xfId="0" applyNumberFormat="1" applyFont="1" applyBorder="1" applyAlignment="1">
      <alignment vertical="center"/>
    </xf>
    <xf numFmtId="179" fontId="16" fillId="0" borderId="65" xfId="0" applyNumberFormat="1" applyFont="1" applyBorder="1" applyAlignment="1">
      <alignment vertical="center"/>
    </xf>
    <xf numFmtId="0" fontId="16" fillId="0" borderId="2" xfId="0" applyFont="1" applyBorder="1" applyAlignment="1">
      <alignment horizontal="left" vertical="center"/>
    </xf>
    <xf numFmtId="0" fontId="16" fillId="0" borderId="12" xfId="0" applyFont="1" applyBorder="1" applyAlignment="1">
      <alignment horizontal="left" vertical="center"/>
    </xf>
    <xf numFmtId="0" fontId="16" fillId="0" borderId="33" xfId="0" applyFont="1" applyBorder="1" applyAlignment="1">
      <alignment horizontal="left" vertical="center"/>
    </xf>
    <xf numFmtId="0" fontId="16" fillId="0" borderId="64" xfId="0" applyFont="1" applyBorder="1" applyAlignment="1">
      <alignment horizontal="left" vertical="center"/>
    </xf>
    <xf numFmtId="0" fontId="16" fillId="0" borderId="65" xfId="0" applyFont="1" applyBorder="1" applyAlignment="1">
      <alignment horizontal="left" vertical="center"/>
    </xf>
    <xf numFmtId="0" fontId="16" fillId="0" borderId="62" xfId="0" applyFont="1" applyBorder="1" applyAlignment="1">
      <alignment horizontal="left" vertical="center"/>
    </xf>
    <xf numFmtId="0" fontId="16" fillId="0" borderId="59" xfId="0" applyFont="1" applyBorder="1" applyAlignment="1">
      <alignment horizontal="center" vertical="center"/>
    </xf>
    <xf numFmtId="0" fontId="16" fillId="0" borderId="31" xfId="0" applyFont="1" applyBorder="1" applyAlignment="1">
      <alignment horizontal="center" vertical="center"/>
    </xf>
    <xf numFmtId="182" fontId="16" fillId="0" borderId="50" xfId="0" applyNumberFormat="1" applyFont="1" applyBorder="1" applyAlignment="1">
      <alignment vertical="center"/>
    </xf>
    <xf numFmtId="182" fontId="16" fillId="0" borderId="37" xfId="0" applyNumberFormat="1" applyFont="1" applyBorder="1" applyAlignment="1">
      <alignment vertical="center"/>
    </xf>
    <xf numFmtId="182" fontId="16" fillId="0" borderId="90" xfId="0" applyNumberFormat="1" applyFont="1" applyBorder="1" applyAlignment="1">
      <alignment vertical="center"/>
    </xf>
    <xf numFmtId="182" fontId="16" fillId="0" borderId="9" xfId="0" applyNumberFormat="1" applyFont="1" applyBorder="1" applyAlignment="1">
      <alignment vertical="center"/>
    </xf>
    <xf numFmtId="0" fontId="10" fillId="0" borderId="6" xfId="0" applyFont="1" applyBorder="1" applyAlignment="1">
      <alignment horizontal="distributed" vertical="center"/>
    </xf>
    <xf numFmtId="0" fontId="10" fillId="0" borderId="11" xfId="0" applyFont="1" applyBorder="1" applyAlignment="1">
      <alignment horizontal="distributed" vertical="center"/>
    </xf>
    <xf numFmtId="0" fontId="10" fillId="0" borderId="14" xfId="0" applyFont="1" applyBorder="1" applyAlignment="1">
      <alignment horizontal="distributed" vertical="center"/>
    </xf>
    <xf numFmtId="0" fontId="16" fillId="0" borderId="40" xfId="0" applyFont="1" applyBorder="1" applyAlignment="1">
      <alignment horizontal="center" vertical="center"/>
    </xf>
    <xf numFmtId="0" fontId="16" fillId="0" borderId="99" xfId="0" applyFont="1" applyBorder="1" applyAlignment="1">
      <alignment horizontal="center" vertical="center"/>
    </xf>
    <xf numFmtId="0" fontId="10" fillId="0" borderId="37" xfId="0" applyFont="1" applyBorder="1" applyAlignment="1">
      <alignment horizontal="center" vertical="center"/>
    </xf>
    <xf numFmtId="179" fontId="16" fillId="0" borderId="50" xfId="0" applyNumberFormat="1" applyFont="1" applyBorder="1" applyAlignment="1">
      <alignment vertical="center"/>
    </xf>
    <xf numFmtId="179" fontId="16" fillId="0" borderId="37" xfId="0" applyNumberFormat="1" applyFont="1" applyBorder="1" applyAlignment="1">
      <alignment vertical="center"/>
    </xf>
    <xf numFmtId="179" fontId="16" fillId="0" borderId="90" xfId="0" applyNumberFormat="1" applyFont="1" applyBorder="1" applyAlignment="1">
      <alignment vertical="center"/>
    </xf>
    <xf numFmtId="179" fontId="16" fillId="0" borderId="9" xfId="0" applyNumberFormat="1" applyFont="1" applyBorder="1" applyAlignment="1">
      <alignment vertical="center"/>
    </xf>
    <xf numFmtId="0" fontId="10" fillId="0" borderId="21" xfId="0" applyFont="1" applyBorder="1" applyAlignment="1">
      <alignment horizontal="center" vertical="center"/>
    </xf>
    <xf numFmtId="0" fontId="10" fillId="0" borderId="59" xfId="0" applyFont="1" applyBorder="1" applyAlignment="1">
      <alignment horizontal="center" vertical="center"/>
    </xf>
    <xf numFmtId="0" fontId="10" fillId="0" borderId="93" xfId="0" applyFont="1" applyBorder="1" applyAlignment="1">
      <alignment horizontal="center" vertical="center"/>
    </xf>
    <xf numFmtId="0" fontId="10" fillId="0" borderId="9" xfId="0" applyFont="1" applyBorder="1" applyAlignment="1">
      <alignment horizontal="center" vertical="center"/>
    </xf>
    <xf numFmtId="0" fontId="10" fillId="0" borderId="31" xfId="0" applyFont="1" applyBorder="1" applyAlignment="1">
      <alignment horizontal="center" vertical="center"/>
    </xf>
    <xf numFmtId="182" fontId="16" fillId="0" borderId="21" xfId="0" applyNumberFormat="1" applyFont="1" applyBorder="1" applyAlignment="1">
      <alignment vertical="center"/>
    </xf>
    <xf numFmtId="182" fontId="16" fillId="0" borderId="93" xfId="0" applyNumberFormat="1" applyFont="1" applyBorder="1" applyAlignment="1">
      <alignment vertical="center"/>
    </xf>
    <xf numFmtId="0" fontId="16" fillId="0" borderId="50" xfId="0" applyFont="1" applyBorder="1" applyAlignment="1">
      <alignment horizontal="center" vertical="center"/>
    </xf>
    <xf numFmtId="0" fontId="16" fillId="0" borderId="90" xfId="0" applyFont="1" applyBorder="1" applyAlignment="1">
      <alignment horizontal="center" vertical="center"/>
    </xf>
    <xf numFmtId="179" fontId="16" fillId="0" borderId="2" xfId="0" applyNumberFormat="1" applyFont="1" applyBorder="1" applyAlignment="1">
      <alignment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6" fillId="0" borderId="12" xfId="0" applyFont="1" applyBorder="1" applyAlignment="1">
      <alignment horizontal="center" vertical="center"/>
    </xf>
    <xf numFmtId="0" fontId="16" fillId="0" borderId="18" xfId="0" applyFont="1" applyBorder="1" applyAlignment="1">
      <alignment horizontal="center" vertical="center"/>
    </xf>
    <xf numFmtId="182" fontId="16" fillId="0" borderId="2" xfId="0" applyNumberFormat="1" applyFont="1" applyBorder="1" applyAlignment="1">
      <alignment vertical="center"/>
    </xf>
    <xf numFmtId="182" fontId="16" fillId="0" borderId="12" xfId="0" applyNumberFormat="1" applyFont="1" applyBorder="1" applyAlignment="1">
      <alignment vertical="center"/>
    </xf>
    <xf numFmtId="182" fontId="16" fillId="0" borderId="6" xfId="0" applyNumberFormat="1" applyFont="1" applyBorder="1" applyAlignment="1">
      <alignment vertical="center"/>
    </xf>
    <xf numFmtId="182" fontId="16" fillId="0" borderId="11" xfId="0" applyNumberFormat="1" applyFont="1" applyBorder="1" applyAlignment="1">
      <alignment vertical="center"/>
    </xf>
    <xf numFmtId="179" fontId="16" fillId="0" borderId="6" xfId="0" applyNumberFormat="1" applyFont="1" applyBorder="1" applyAlignment="1">
      <alignment vertical="center"/>
    </xf>
    <xf numFmtId="0" fontId="16" fillId="0" borderId="37"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24" xfId="0" applyFont="1" applyBorder="1" applyAlignment="1">
      <alignment horizontal="left" vertical="center"/>
    </xf>
    <xf numFmtId="182" fontId="16" fillId="0" borderId="24" xfId="0" applyNumberFormat="1" applyFont="1" applyBorder="1" applyAlignment="1">
      <alignment vertic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0" fillId="0" borderId="33" xfId="0" applyFont="1" applyBorder="1" applyAlignment="1">
      <alignment horizontal="center" vertical="center"/>
    </xf>
    <xf numFmtId="0" fontId="16" fillId="0" borderId="11" xfId="0" applyFont="1" applyBorder="1" applyAlignment="1">
      <alignment horizontal="center" vertical="center"/>
    </xf>
    <xf numFmtId="182" fontId="16" fillId="0" borderId="98" xfId="0" applyNumberFormat="1" applyFont="1" applyBorder="1" applyAlignment="1">
      <alignment vertical="center"/>
    </xf>
    <xf numFmtId="0" fontId="16" fillId="0" borderId="21" xfId="0" applyFont="1" applyBorder="1" applyAlignment="1">
      <alignment horizontal="left" vertical="center"/>
    </xf>
    <xf numFmtId="0" fontId="16" fillId="0" borderId="37" xfId="0" applyFont="1" applyBorder="1" applyAlignment="1">
      <alignment horizontal="left" vertical="center"/>
    </xf>
    <xf numFmtId="0" fontId="16" fillId="0" borderId="59" xfId="0" applyFont="1" applyBorder="1" applyAlignment="1">
      <alignment horizontal="left" vertical="center"/>
    </xf>
    <xf numFmtId="0" fontId="10" fillId="0" borderId="10" xfId="0" applyFont="1" applyBorder="1" applyAlignment="1">
      <alignment horizontal="center" vertical="center"/>
    </xf>
    <xf numFmtId="0" fontId="10" fillId="0" borderId="36" xfId="0" applyFont="1" applyBorder="1" applyAlignment="1">
      <alignment horizontal="center" vertical="center"/>
    </xf>
    <xf numFmtId="0" fontId="10" fillId="0" borderId="76" xfId="0" applyFont="1" applyBorder="1" applyAlignment="1">
      <alignment horizontal="center" vertical="center"/>
    </xf>
    <xf numFmtId="0" fontId="10" fillId="0" borderId="75" xfId="0" applyFont="1" applyBorder="1" applyAlignment="1">
      <alignment horizontal="center" vertical="center"/>
    </xf>
    <xf numFmtId="0" fontId="16" fillId="0" borderId="90" xfId="0" applyFont="1" applyBorder="1" applyAlignment="1">
      <alignment horizontal="distributed" vertical="center"/>
    </xf>
    <xf numFmtId="0" fontId="16" fillId="0" borderId="9" xfId="0" applyFont="1" applyBorder="1" applyAlignment="1">
      <alignment horizontal="distributed" vertical="center"/>
    </xf>
    <xf numFmtId="0" fontId="16" fillId="0" borderId="32" xfId="0" applyFont="1" applyBorder="1" applyAlignment="1">
      <alignment horizontal="distributed" vertical="center"/>
    </xf>
    <xf numFmtId="58" fontId="10" fillId="0" borderId="50" xfId="0" applyNumberFormat="1" applyFont="1" applyBorder="1" applyAlignment="1">
      <alignment horizontal="distributed" vertical="center"/>
    </xf>
    <xf numFmtId="58" fontId="10" fillId="0" borderId="37" xfId="0" applyNumberFormat="1" applyFont="1" applyBorder="1" applyAlignment="1">
      <alignment horizontal="distributed" vertical="center"/>
    </xf>
    <xf numFmtId="58" fontId="10" fillId="0" borderId="10" xfId="0" applyNumberFormat="1" applyFont="1" applyBorder="1" applyAlignment="1">
      <alignment horizontal="distributed" vertical="center"/>
    </xf>
    <xf numFmtId="0" fontId="10" fillId="0" borderId="50" xfId="0" applyFont="1" applyBorder="1" applyAlignment="1">
      <alignment horizontal="center" vertical="center"/>
    </xf>
    <xf numFmtId="182" fontId="16" fillId="0" borderId="4" xfId="0" applyNumberFormat="1" applyFont="1" applyBorder="1" applyAlignment="1">
      <alignment vertical="center"/>
    </xf>
    <xf numFmtId="182" fontId="16" fillId="0" borderId="0" xfId="0" applyNumberFormat="1" applyFont="1" applyBorder="1" applyAlignment="1">
      <alignment vertical="center"/>
    </xf>
    <xf numFmtId="0" fontId="10" fillId="0" borderId="32" xfId="0" applyFont="1" applyBorder="1" applyAlignment="1">
      <alignment horizontal="center" vertical="center"/>
    </xf>
    <xf numFmtId="0" fontId="16" fillId="0" borderId="93" xfId="0" applyFont="1" applyBorder="1" applyAlignment="1">
      <alignment vertical="center"/>
    </xf>
    <xf numFmtId="0" fontId="16" fillId="0" borderId="9" xfId="0" applyFont="1" applyBorder="1" applyAlignment="1">
      <alignment vertical="center"/>
    </xf>
    <xf numFmtId="0" fontId="4" fillId="0" borderId="9" xfId="0" applyFont="1" applyBorder="1" applyAlignment="1">
      <alignment horizontal="center" vertical="center"/>
    </xf>
    <xf numFmtId="0" fontId="10" fillId="0" borderId="21" xfId="0" applyFont="1" applyBorder="1" applyAlignment="1">
      <alignment horizontal="center"/>
    </xf>
    <xf numFmtId="0" fontId="10" fillId="0" borderId="37" xfId="0" applyFont="1" applyBorder="1" applyAlignment="1">
      <alignment horizontal="center"/>
    </xf>
    <xf numFmtId="0" fontId="10" fillId="0" borderId="59" xfId="0" applyFont="1" applyBorder="1" applyAlignment="1">
      <alignment horizontal="center"/>
    </xf>
    <xf numFmtId="179" fontId="16" fillId="0" borderId="4" xfId="0" applyNumberFormat="1" applyFont="1" applyBorder="1" applyAlignment="1">
      <alignment vertical="center"/>
    </xf>
    <xf numFmtId="179" fontId="16" fillId="0" borderId="0" xfId="0" applyNumberFormat="1" applyFont="1" applyBorder="1" applyAlignment="1">
      <alignment vertical="center"/>
    </xf>
    <xf numFmtId="0" fontId="16" fillId="0" borderId="61" xfId="0" applyFont="1" applyBorder="1" applyAlignment="1">
      <alignment horizontal="left" vertical="center"/>
    </xf>
    <xf numFmtId="0" fontId="16" fillId="0" borderId="0" xfId="0" applyFont="1" applyBorder="1" applyAlignment="1">
      <alignment horizontal="left" vertical="center"/>
    </xf>
    <xf numFmtId="0" fontId="16" fillId="0" borderId="16" xfId="0" applyFont="1" applyBorder="1" applyAlignment="1">
      <alignment horizontal="left" vertical="center"/>
    </xf>
    <xf numFmtId="182" fontId="16" fillId="0" borderId="61" xfId="0" applyNumberFormat="1" applyFont="1" applyBorder="1" applyAlignment="1">
      <alignment vertical="center"/>
    </xf>
    <xf numFmtId="0" fontId="16" fillId="0" borderId="0" xfId="0" applyFont="1" applyBorder="1" applyAlignment="1">
      <alignment horizontal="center" vertical="center"/>
    </xf>
    <xf numFmtId="0" fontId="16" fillId="0" borderId="13" xfId="0" applyFont="1" applyBorder="1" applyAlignment="1">
      <alignment horizontal="center" vertical="center"/>
    </xf>
    <xf numFmtId="0" fontId="1" fillId="0" borderId="50" xfId="0" applyFont="1" applyBorder="1" applyAlignment="1">
      <alignment horizontal="distributed" vertical="center"/>
    </xf>
    <xf numFmtId="0" fontId="1" fillId="0" borderId="37" xfId="0" applyFont="1" applyBorder="1" applyAlignment="1">
      <alignment horizontal="distributed" vertical="center"/>
    </xf>
    <xf numFmtId="0" fontId="1" fillId="0" borderId="59" xfId="0" applyFont="1" applyBorder="1" applyAlignment="1">
      <alignment horizontal="distributed" vertical="center"/>
    </xf>
    <xf numFmtId="0" fontId="1" fillId="0" borderId="9" xfId="0" applyFont="1" applyBorder="1" applyAlignment="1">
      <alignment horizontal="distributed" vertical="center"/>
    </xf>
    <xf numFmtId="0" fontId="1" fillId="0" borderId="31" xfId="0" applyFont="1" applyBorder="1" applyAlignment="1">
      <alignment horizontal="distributed" vertical="center"/>
    </xf>
    <xf numFmtId="0" fontId="0" fillId="0" borderId="11" xfId="0" applyFont="1" applyBorder="1" applyAlignment="1">
      <alignment vertical="center"/>
    </xf>
    <xf numFmtId="0" fontId="0" fillId="0" borderId="9" xfId="0" applyFont="1" applyBorder="1" applyAlignment="1">
      <alignment vertical="center"/>
    </xf>
    <xf numFmtId="0" fontId="16" fillId="0" borderId="98" xfId="0" applyFont="1" applyBorder="1" applyAlignment="1">
      <alignment horizontal="center" vertical="center"/>
    </xf>
    <xf numFmtId="0" fontId="16" fillId="0" borderId="93" xfId="0" applyFont="1" applyBorder="1" applyAlignment="1">
      <alignment horizontal="center" vertical="center"/>
    </xf>
    <xf numFmtId="0" fontId="7" fillId="0" borderId="99" xfId="0" applyFont="1" applyBorder="1" applyAlignment="1">
      <alignment horizontal="center" vertical="center"/>
    </xf>
    <xf numFmtId="0" fontId="7" fillId="0" borderId="101" xfId="0" applyFont="1" applyBorder="1" applyAlignment="1">
      <alignment horizontal="center" vertical="center"/>
    </xf>
    <xf numFmtId="0" fontId="7" fillId="0" borderId="11" xfId="0" applyFont="1" applyBorder="1" applyAlignment="1">
      <alignment horizontal="center" vertical="center" shrinkToFit="1"/>
    </xf>
    <xf numFmtId="0" fontId="0" fillId="0" borderId="11" xfId="0" applyBorder="1" applyAlignment="1">
      <alignment horizontal="center" vertical="center" shrinkToFit="1"/>
    </xf>
    <xf numFmtId="0" fontId="0" fillId="0" borderId="14" xfId="0" applyBorder="1" applyAlignment="1">
      <alignment horizontal="center" vertical="center" shrinkToFit="1"/>
    </xf>
    <xf numFmtId="0" fontId="7" fillId="0" borderId="104" xfId="0" applyFont="1" applyBorder="1" applyAlignment="1">
      <alignment horizontal="center" vertical="center" shrinkToFit="1"/>
    </xf>
    <xf numFmtId="0" fontId="0" fillId="0" borderId="104" xfId="0" applyBorder="1" applyAlignment="1">
      <alignment horizontal="center" vertical="center" shrinkToFit="1"/>
    </xf>
    <xf numFmtId="0" fontId="0" fillId="0" borderId="49" xfId="0" applyBorder="1" applyAlignment="1">
      <alignment horizontal="center" vertical="center" shrinkToFit="1"/>
    </xf>
    <xf numFmtId="0" fontId="7" fillId="0" borderId="103" xfId="0" applyFont="1" applyBorder="1" applyAlignment="1">
      <alignment vertical="center" textRotation="255"/>
    </xf>
    <xf numFmtId="0" fontId="0" fillId="0" borderId="83" xfId="0" applyBorder="1" applyAlignment="1">
      <alignment vertical="center"/>
    </xf>
    <xf numFmtId="0" fontId="0" fillId="0" borderId="82" xfId="0" applyBorder="1" applyAlignment="1">
      <alignment vertical="center"/>
    </xf>
    <xf numFmtId="0" fontId="0" fillId="0" borderId="28" xfId="0" applyBorder="1" applyAlignment="1">
      <alignment vertical="center"/>
    </xf>
    <xf numFmtId="0" fontId="7" fillId="0" borderId="103" xfId="0" applyFont="1" applyBorder="1" applyAlignment="1" applyProtection="1">
      <alignment horizontal="center" vertical="center"/>
      <protection locked="0"/>
    </xf>
    <xf numFmtId="0" fontId="0" fillId="0" borderId="82" xfId="0" applyBorder="1" applyAlignment="1" applyProtection="1">
      <alignment vertical="center"/>
      <protection locked="0"/>
    </xf>
    <xf numFmtId="0" fontId="7" fillId="0" borderId="63" xfId="0" applyFont="1" applyBorder="1" applyAlignment="1">
      <alignment horizontal="center" vertical="center"/>
    </xf>
    <xf numFmtId="0" fontId="0" fillId="0" borderId="104" xfId="0" applyBorder="1" applyAlignment="1">
      <alignment vertical="center"/>
    </xf>
    <xf numFmtId="0" fontId="7" fillId="0" borderId="23" xfId="0" applyFont="1" applyBorder="1" applyAlignment="1">
      <alignment vertical="center" textRotation="255"/>
    </xf>
    <xf numFmtId="0" fontId="7" fillId="0" borderId="63" xfId="0" applyFont="1" applyBorder="1" applyAlignment="1">
      <alignment vertical="center" textRotation="255"/>
    </xf>
    <xf numFmtId="0" fontId="0" fillId="0" borderId="48" xfId="0" applyBorder="1" applyAlignment="1">
      <alignment vertical="center"/>
    </xf>
    <xf numFmtId="0" fontId="0" fillId="0" borderId="49" xfId="0" applyBorder="1" applyAlignment="1">
      <alignment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105" xfId="0" applyBorder="1" applyAlignment="1">
      <alignment horizontal="center" vertical="center"/>
    </xf>
    <xf numFmtId="0" fontId="7" fillId="0" borderId="25" xfId="0" applyFont="1" applyBorder="1" applyAlignment="1">
      <alignment vertical="center"/>
    </xf>
    <xf numFmtId="0" fontId="0" fillId="0" borderId="30" xfId="0" applyBorder="1" applyAlignment="1">
      <alignment vertical="center"/>
    </xf>
    <xf numFmtId="0" fontId="0" fillId="0" borderId="45" xfId="0" applyBorder="1" applyAlignment="1">
      <alignment horizontal="center" vertical="center"/>
    </xf>
    <xf numFmtId="0" fontId="7" fillId="0" borderId="100" xfId="0" applyFont="1" applyBorder="1" applyAlignment="1">
      <alignment horizontal="center" vertical="center"/>
    </xf>
    <xf numFmtId="0" fontId="7" fillId="0" borderId="40" xfId="0" applyFont="1" applyBorder="1" applyAlignment="1">
      <alignment horizontal="center" vertical="center"/>
    </xf>
    <xf numFmtId="0" fontId="0" fillId="0" borderId="100" xfId="0" applyBorder="1" applyAlignment="1">
      <alignment horizontal="center" vertical="center"/>
    </xf>
    <xf numFmtId="0" fontId="7" fillId="0" borderId="100" xfId="0" applyFont="1" applyBorder="1" applyAlignment="1">
      <alignment horizontal="center" vertical="center" shrinkToFit="1"/>
    </xf>
    <xf numFmtId="0" fontId="0" fillId="0" borderId="100" xfId="0" applyBorder="1" applyAlignment="1">
      <alignment horizontal="center" vertical="center" shrinkToFit="1"/>
    </xf>
    <xf numFmtId="0" fontId="0" fillId="0" borderId="40" xfId="0" applyBorder="1" applyAlignment="1">
      <alignment horizontal="center" vertical="center" shrinkToFit="1"/>
    </xf>
    <xf numFmtId="0" fontId="7" fillId="0" borderId="82" xfId="0" applyFont="1" applyBorder="1" applyAlignment="1">
      <alignment horizontal="center" vertical="center" shrinkToFit="1"/>
    </xf>
    <xf numFmtId="0" fontId="0" fillId="0" borderId="82" xfId="0" applyBorder="1" applyAlignment="1">
      <alignment horizontal="center" vertical="center" shrinkToFit="1"/>
    </xf>
    <xf numFmtId="0" fontId="0" fillId="0" borderId="28" xfId="0" applyBorder="1" applyAlignment="1">
      <alignment horizontal="center" vertical="center" shrinkToFit="1"/>
    </xf>
    <xf numFmtId="0" fontId="0" fillId="0" borderId="22" xfId="0" applyBorder="1" applyAlignment="1">
      <alignment vertical="center"/>
    </xf>
    <xf numFmtId="0" fontId="7"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33" xfId="0" applyBorder="1" applyAlignment="1">
      <alignment horizontal="center" vertical="center" shrinkToFit="1"/>
    </xf>
    <xf numFmtId="0" fontId="0" fillId="0" borderId="101" xfId="0" applyBorder="1" applyAlignment="1">
      <alignment horizontal="center" vertical="center"/>
    </xf>
    <xf numFmtId="0" fontId="7" fillId="0" borderId="45" xfId="0" applyFont="1" applyBorder="1" applyAlignment="1">
      <alignment horizontal="center" vertical="center"/>
    </xf>
    <xf numFmtId="38" fontId="4" fillId="0" borderId="106" xfId="2" applyFont="1" applyBorder="1" applyAlignment="1">
      <alignment horizontal="distributed" vertical="center"/>
    </xf>
    <xf numFmtId="38" fontId="4" fillId="0" borderId="1" xfId="2" applyFont="1" applyBorder="1" applyAlignment="1">
      <alignment horizontal="distributed" vertical="center"/>
    </xf>
    <xf numFmtId="38" fontId="7" fillId="0" borderId="35" xfId="2" applyFont="1" applyBorder="1" applyAlignment="1">
      <alignment horizontal="right" vertical="center"/>
    </xf>
    <xf numFmtId="38" fontId="7" fillId="0" borderId="29" xfId="2" applyFont="1" applyBorder="1" applyAlignment="1">
      <alignment horizontal="right" vertical="center"/>
    </xf>
    <xf numFmtId="38" fontId="5" fillId="0" borderId="36" xfId="2" applyFont="1" applyBorder="1" applyAlignment="1">
      <alignment horizontal="left" vertical="center" wrapText="1"/>
    </xf>
    <xf numFmtId="38" fontId="5" fillId="0" borderId="76" xfId="2" applyFont="1" applyBorder="1" applyAlignment="1">
      <alignment horizontal="left" vertical="center" wrapText="1"/>
    </xf>
    <xf numFmtId="38" fontId="5" fillId="0" borderId="77" xfId="2" applyFont="1" applyBorder="1" applyAlignment="1">
      <alignment horizontal="left" vertical="center" wrapText="1"/>
    </xf>
    <xf numFmtId="38" fontId="7" fillId="0" borderId="36" xfId="2" applyFont="1" applyBorder="1" applyAlignment="1">
      <alignment horizontal="right" vertical="center"/>
    </xf>
    <xf numFmtId="38" fontId="7" fillId="0" borderId="76" xfId="2" applyFont="1" applyBorder="1" applyAlignment="1">
      <alignment horizontal="right" vertical="center"/>
    </xf>
    <xf numFmtId="38" fontId="5" fillId="0" borderId="81" xfId="2" applyFont="1" applyBorder="1" applyAlignment="1">
      <alignment horizontal="center" vertical="center" wrapText="1"/>
    </xf>
    <xf numFmtId="38" fontId="5" fillId="0" borderId="82" xfId="2" applyFont="1" applyBorder="1" applyAlignment="1">
      <alignment horizontal="center" vertical="center" wrapText="1"/>
    </xf>
    <xf numFmtId="38" fontId="5" fillId="0" borderId="28" xfId="2" applyFont="1" applyBorder="1" applyAlignment="1">
      <alignment horizontal="center" vertical="center" wrapText="1"/>
    </xf>
    <xf numFmtId="38" fontId="5" fillId="0" borderId="35" xfId="2" applyFont="1" applyBorder="1" applyAlignment="1">
      <alignment horizontal="left" vertical="center" wrapText="1"/>
    </xf>
    <xf numFmtId="38" fontId="5" fillId="0" borderId="29" xfId="2" applyFont="1" applyBorder="1" applyAlignment="1">
      <alignment horizontal="left" vertical="center" wrapText="1"/>
    </xf>
    <xf numFmtId="38" fontId="5" fillId="0" borderId="22" xfId="2" applyFont="1" applyBorder="1" applyAlignment="1">
      <alignment horizontal="left" vertical="center" wrapText="1"/>
    </xf>
    <xf numFmtId="38" fontId="5" fillId="0" borderId="0" xfId="2" applyFont="1" applyAlignment="1">
      <alignment horizontal="left" vertical="center" wrapText="1"/>
    </xf>
    <xf numFmtId="38" fontId="7" fillId="0" borderId="2" xfId="2" applyFont="1" applyBorder="1" applyAlignment="1">
      <alignment horizontal="right" vertical="center"/>
    </xf>
    <xf numFmtId="38" fontId="7" fillId="0" borderId="18" xfId="2" applyFont="1" applyBorder="1" applyAlignment="1">
      <alignment horizontal="right" vertical="center"/>
    </xf>
    <xf numFmtId="38" fontId="7" fillId="0" borderId="21" xfId="2" applyFont="1" applyBorder="1" applyAlignment="1">
      <alignment horizontal="center" vertical="center"/>
    </xf>
    <xf numFmtId="38" fontId="7" fillId="0" borderId="37" xfId="2" applyFont="1" applyBorder="1" applyAlignment="1">
      <alignment horizontal="center" vertical="center"/>
    </xf>
    <xf numFmtId="38" fontId="7" fillId="0" borderId="10" xfId="2" applyFont="1" applyBorder="1" applyAlignment="1">
      <alignment horizontal="center" vertical="center"/>
    </xf>
    <xf numFmtId="38" fontId="7" fillId="0" borderId="98" xfId="2" applyFont="1" applyBorder="1" applyAlignment="1">
      <alignment horizontal="center" vertical="center"/>
    </xf>
    <xf numFmtId="38" fontId="7" fillId="0" borderId="11" xfId="2" applyFont="1" applyBorder="1" applyAlignment="1">
      <alignment horizontal="center" vertical="center"/>
    </xf>
    <xf numFmtId="38" fontId="7" fillId="0" borderId="15" xfId="2" applyFont="1" applyBorder="1" applyAlignment="1">
      <alignment horizontal="center" vertical="center"/>
    </xf>
    <xf numFmtId="38" fontId="4" fillId="0" borderId="2" xfId="2" applyFont="1" applyBorder="1" applyAlignment="1">
      <alignment horizontal="center" vertical="center" wrapTex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38" fontId="4" fillId="0" borderId="1" xfId="2" applyFont="1" applyBorder="1" applyAlignment="1">
      <alignment horizontal="center" vertical="center" wrapText="1"/>
    </xf>
    <xf numFmtId="38" fontId="7" fillId="0" borderId="24" xfId="2" applyFont="1" applyBorder="1" applyAlignment="1">
      <alignment horizontal="left"/>
    </xf>
    <xf numFmtId="38" fontId="7" fillId="0" borderId="12" xfId="2" applyFont="1" applyBorder="1" applyAlignment="1">
      <alignment horizontal="left"/>
    </xf>
    <xf numFmtId="38" fontId="7" fillId="0" borderId="106" xfId="2" applyFont="1" applyBorder="1" applyAlignment="1">
      <alignment horizontal="center" vertical="center"/>
    </xf>
    <xf numFmtId="38" fontId="7" fillId="0" borderId="1" xfId="2" applyFont="1" applyBorder="1" applyAlignment="1">
      <alignment horizontal="center" vertical="center"/>
    </xf>
    <xf numFmtId="38" fontId="7" fillId="0" borderId="80" xfId="2" applyFont="1" applyBorder="1" applyAlignment="1">
      <alignment horizontal="center" vertical="center"/>
    </xf>
    <xf numFmtId="38" fontId="7" fillId="0" borderId="6" xfId="2" applyFont="1" applyBorder="1" applyAlignment="1">
      <alignment horizontal="right" vertical="center"/>
    </xf>
    <xf numFmtId="38" fontId="7" fillId="0" borderId="15" xfId="2" applyFont="1" applyBorder="1" applyAlignment="1">
      <alignment horizontal="right" vertical="center"/>
    </xf>
    <xf numFmtId="38" fontId="7" fillId="0" borderId="35" xfId="2" applyFont="1" applyBorder="1" applyAlignment="1">
      <alignment horizontal="center" vertical="center"/>
    </xf>
    <xf numFmtId="38" fontId="7" fillId="0" borderId="19" xfId="2" applyFont="1" applyBorder="1" applyAlignment="1">
      <alignment horizontal="center" vertical="center"/>
    </xf>
    <xf numFmtId="38" fontId="7" fillId="0" borderId="6" xfId="2" applyFont="1" applyBorder="1" applyAlignment="1">
      <alignment horizontal="center" vertical="center"/>
    </xf>
    <xf numFmtId="38" fontId="7" fillId="0" borderId="35" xfId="2" applyFont="1" applyBorder="1" applyAlignment="1">
      <alignment horizontal="left" vertical="center"/>
    </xf>
    <xf numFmtId="38" fontId="7" fillId="0" borderId="19" xfId="2" applyFont="1" applyBorder="1" applyAlignment="1">
      <alignment horizontal="left" vertical="center"/>
    </xf>
    <xf numFmtId="38" fontId="7" fillId="0" borderId="106" xfId="2" applyFont="1" applyBorder="1" applyAlignment="1">
      <alignment horizontal="left" vertical="center"/>
    </xf>
    <xf numFmtId="38" fontId="7" fillId="0" borderId="1" xfId="2" applyFont="1" applyBorder="1" applyAlignment="1">
      <alignment horizontal="left" vertical="center"/>
    </xf>
    <xf numFmtId="38" fontId="7" fillId="0" borderId="98" xfId="2" applyFont="1" applyBorder="1" applyAlignment="1">
      <alignment horizontal="left" vertical="center"/>
    </xf>
    <xf numFmtId="38" fontId="7" fillId="0" borderId="11" xfId="2" applyFont="1" applyBorder="1" applyAlignment="1">
      <alignment horizontal="left" vertical="center"/>
    </xf>
    <xf numFmtId="38" fontId="7" fillId="0" borderId="15" xfId="2" applyFont="1" applyBorder="1" applyAlignment="1">
      <alignment horizontal="left" vertical="center"/>
    </xf>
    <xf numFmtId="38" fontId="4" fillId="0" borderId="37" xfId="2" applyFont="1" applyBorder="1" applyAlignment="1">
      <alignment horizontal="left" vertical="center" wrapText="1"/>
    </xf>
    <xf numFmtId="38" fontId="4" fillId="0" borderId="107" xfId="2" applyFont="1" applyBorder="1" applyAlignment="1">
      <alignment horizontal="center" vertical="center"/>
    </xf>
    <xf numFmtId="38" fontId="4" fillId="0" borderId="8" xfId="2" applyFont="1" applyBorder="1" applyAlignment="1">
      <alignment horizontal="center" vertical="center"/>
    </xf>
    <xf numFmtId="38" fontId="7" fillId="0" borderId="108" xfId="2" applyFont="1" applyBorder="1" applyAlignment="1">
      <alignment horizontal="center" vertical="center"/>
    </xf>
    <xf numFmtId="38" fontId="4" fillId="0" borderId="50" xfId="2" applyFont="1" applyBorder="1" applyAlignment="1">
      <alignment horizontal="center" vertical="center"/>
    </xf>
    <xf numFmtId="38" fontId="4" fillId="0" borderId="59" xfId="2" applyFont="1" applyBorder="1" applyAlignment="1">
      <alignment horizontal="center" vertical="center"/>
    </xf>
    <xf numFmtId="38" fontId="7" fillId="0" borderId="74" xfId="2" applyFont="1" applyBorder="1" applyAlignment="1">
      <alignment horizontal="center" vertical="center"/>
    </xf>
    <xf numFmtId="38" fontId="7" fillId="0" borderId="76" xfId="2" applyFont="1" applyBorder="1" applyAlignment="1">
      <alignment horizontal="center" vertical="center"/>
    </xf>
    <xf numFmtId="38" fontId="7" fillId="0" borderId="75" xfId="2" applyFont="1" applyBorder="1" applyAlignment="1">
      <alignment horizontal="center" vertical="center"/>
    </xf>
    <xf numFmtId="38" fontId="4" fillId="0" borderId="110" xfId="2" applyFont="1" applyBorder="1" applyAlignment="1">
      <alignment horizontal="distributed" vertical="center"/>
    </xf>
    <xf numFmtId="38" fontId="4" fillId="0" borderId="7" xfId="2" applyFont="1" applyBorder="1" applyAlignment="1">
      <alignment horizontal="distributed" vertical="center"/>
    </xf>
    <xf numFmtId="38" fontId="7" fillId="0" borderId="6" xfId="2" applyFont="1" applyBorder="1" applyAlignment="1">
      <alignment horizontal="left" vertical="top"/>
    </xf>
    <xf numFmtId="38" fontId="7" fillId="0" borderId="14" xfId="2" applyFont="1" applyBorder="1" applyAlignment="1">
      <alignment horizontal="left" vertical="top"/>
    </xf>
    <xf numFmtId="38" fontId="7" fillId="0" borderId="2" xfId="2" applyFont="1" applyBorder="1" applyAlignment="1">
      <alignment horizontal="left" vertical="top"/>
    </xf>
    <xf numFmtId="38" fontId="7" fillId="0" borderId="33" xfId="2" applyFont="1" applyBorder="1" applyAlignment="1">
      <alignment horizontal="left" vertical="top"/>
    </xf>
    <xf numFmtId="0" fontId="0" fillId="0" borderId="0" xfId="0" applyAlignment="1">
      <alignment horizontal="left" vertical="center" wrapText="1"/>
    </xf>
    <xf numFmtId="38" fontId="4" fillId="0" borderId="1" xfId="2" applyFont="1" applyBorder="1" applyAlignment="1">
      <alignment horizontal="center" vertical="center"/>
    </xf>
    <xf numFmtId="38" fontId="4" fillId="0" borderId="24" xfId="2" applyFont="1" applyBorder="1" applyAlignment="1">
      <alignment horizontal="center" vertical="center"/>
    </xf>
    <xf numFmtId="38" fontId="4" fillId="0" borderId="12" xfId="2" applyFont="1" applyBorder="1" applyAlignment="1">
      <alignment horizontal="center" vertical="center"/>
    </xf>
    <xf numFmtId="38" fontId="4" fillId="0" borderId="18" xfId="2" applyFont="1" applyBorder="1" applyAlignment="1">
      <alignment horizontal="center" vertical="center"/>
    </xf>
    <xf numFmtId="38" fontId="4" fillId="0" borderId="109" xfId="2" applyFont="1" applyBorder="1" applyAlignment="1">
      <alignment horizontal="center" vertical="center"/>
    </xf>
    <xf numFmtId="38" fontId="4" fillId="0" borderId="5" xfId="2" applyFont="1" applyBorder="1" applyAlignment="1">
      <alignment horizontal="center" vertical="center"/>
    </xf>
    <xf numFmtId="38" fontId="7" fillId="0" borderId="4" xfId="2" applyFont="1" applyBorder="1" applyAlignment="1">
      <alignment horizontal="center" vertical="center"/>
    </xf>
    <xf numFmtId="38" fontId="7" fillId="0" borderId="16" xfId="2" applyFont="1" applyBorder="1" applyAlignment="1">
      <alignment horizontal="center" vertical="center"/>
    </xf>
    <xf numFmtId="38" fontId="5" fillId="0" borderId="106" xfId="2" applyFont="1" applyBorder="1" applyAlignment="1">
      <alignment horizontal="distributed" vertical="center" wrapText="1"/>
    </xf>
    <xf numFmtId="38" fontId="5" fillId="0" borderId="1" xfId="2" applyFont="1" applyBorder="1" applyAlignment="1">
      <alignment horizontal="distributed" vertical="center" wrapText="1"/>
    </xf>
    <xf numFmtId="38" fontId="4" fillId="0" borderId="107" xfId="2" applyFont="1" applyBorder="1" applyAlignment="1">
      <alignment horizontal="distributed" vertical="center" wrapText="1"/>
    </xf>
    <xf numFmtId="38" fontId="4" fillId="0" borderId="8" xfId="2" applyFont="1" applyBorder="1" applyAlignment="1">
      <alignment horizontal="distributed" vertical="center" wrapText="1"/>
    </xf>
    <xf numFmtId="38" fontId="5" fillId="0" borderId="80" xfId="2" applyFont="1" applyBorder="1" applyAlignment="1">
      <alignment horizontal="center" vertical="center" wrapText="1"/>
    </xf>
    <xf numFmtId="38" fontId="5" fillId="0" borderId="1" xfId="2" applyFont="1" applyBorder="1" applyAlignment="1">
      <alignment horizontal="center" vertical="center" wrapText="1"/>
    </xf>
    <xf numFmtId="38" fontId="5" fillId="0" borderId="8" xfId="2" applyFont="1" applyBorder="1" applyAlignment="1">
      <alignment horizontal="center" vertical="center" wrapText="1"/>
    </xf>
    <xf numFmtId="38" fontId="4" fillId="0" borderId="106" xfId="2" applyFont="1" applyBorder="1" applyAlignment="1">
      <alignment horizontal="distributed" vertical="center" wrapText="1"/>
    </xf>
    <xf numFmtId="38" fontId="4" fillId="0" borderId="1" xfId="2" applyFont="1" applyBorder="1" applyAlignment="1">
      <alignment horizontal="distributed" vertical="center" wrapText="1"/>
    </xf>
    <xf numFmtId="38" fontId="5" fillId="0" borderId="108" xfId="2" applyFont="1" applyBorder="1" applyAlignment="1">
      <alignment horizontal="distributed" vertical="center" wrapText="1"/>
    </xf>
    <xf numFmtId="38" fontId="5" fillId="0" borderId="80" xfId="2" applyFont="1" applyBorder="1" applyAlignment="1">
      <alignment horizontal="distributed" vertical="center" wrapText="1"/>
    </xf>
    <xf numFmtId="38" fontId="7" fillId="0" borderId="4" xfId="2" applyFont="1" applyBorder="1" applyAlignment="1">
      <alignment horizontal="left" vertical="top"/>
    </xf>
    <xf numFmtId="38" fontId="7" fillId="0" borderId="16" xfId="2" applyFont="1" applyBorder="1" applyAlignment="1">
      <alignment horizontal="left" vertical="top"/>
    </xf>
    <xf numFmtId="38" fontId="7" fillId="0" borderId="35" xfId="2" applyFont="1" applyBorder="1" applyAlignment="1">
      <alignment horizontal="left" vertical="top"/>
    </xf>
    <xf numFmtId="38" fontId="7" fillId="0" borderId="22" xfId="2" applyFont="1" applyBorder="1" applyAlignment="1">
      <alignment horizontal="left" vertical="top"/>
    </xf>
    <xf numFmtId="38" fontId="7" fillId="0" borderId="36" xfId="2" applyFont="1" applyBorder="1" applyAlignment="1">
      <alignment horizontal="left" vertical="top"/>
    </xf>
    <xf numFmtId="38" fontId="7" fillId="0" borderId="77" xfId="2" applyFont="1" applyBorder="1" applyAlignment="1">
      <alignment horizontal="left" vertical="top"/>
    </xf>
    <xf numFmtId="0" fontId="7" fillId="0" borderId="35"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0" fillId="0" borderId="13" xfId="0" applyBorder="1" applyAlignment="1">
      <alignment horizontal="center" vertical="center"/>
    </xf>
    <xf numFmtId="0" fontId="7" fillId="0" borderId="6" xfId="0" applyFont="1" applyBorder="1" applyAlignment="1">
      <alignment horizontal="center" vertical="center"/>
    </xf>
    <xf numFmtId="0" fontId="7" fillId="0" borderId="35" xfId="0" applyFont="1" applyBorder="1" applyAlignment="1">
      <alignment horizontal="distributed" vertical="center"/>
    </xf>
    <xf numFmtId="0" fontId="7" fillId="0" borderId="19" xfId="0" applyFont="1" applyBorder="1" applyAlignment="1">
      <alignment horizontal="distributed" vertical="center"/>
    </xf>
    <xf numFmtId="0" fontId="0" fillId="0" borderId="35" xfId="0" applyFont="1" applyBorder="1" applyAlignment="1">
      <alignment horizontal="center" vertical="center" wrapText="1"/>
    </xf>
    <xf numFmtId="0" fontId="0" fillId="0" borderId="19" xfId="0" applyBorder="1" applyAlignment="1">
      <alignment horizontal="center" vertical="center" wrapText="1"/>
    </xf>
    <xf numFmtId="0" fontId="0" fillId="0" borderId="4" xfId="0" applyFont="1" applyBorder="1" applyAlignment="1">
      <alignment horizontal="center" vertical="center" wrapText="1"/>
    </xf>
    <xf numFmtId="0" fontId="0" fillId="0" borderId="13" xfId="0" applyFont="1" applyBorder="1" applyAlignment="1">
      <alignment horizontal="center" vertical="center" wrapText="1"/>
    </xf>
    <xf numFmtId="0" fontId="7" fillId="0" borderId="1" xfId="0" applyFont="1" applyBorder="1" applyAlignment="1">
      <alignment horizontal="center" vertical="center"/>
    </xf>
    <xf numFmtId="0" fontId="0" fillId="0" borderId="35" xfId="0" applyFont="1" applyBorder="1" applyAlignment="1">
      <alignment horizontal="left" vertical="center" wrapText="1" indent="1"/>
    </xf>
    <xf numFmtId="0" fontId="0" fillId="0" borderId="19" xfId="0" applyFont="1" applyBorder="1" applyAlignment="1">
      <alignment horizontal="left" vertical="center" wrapText="1" indent="1"/>
    </xf>
    <xf numFmtId="0" fontId="16" fillId="0" borderId="111" xfId="0" applyFont="1" applyBorder="1" applyAlignment="1">
      <alignment horizontal="center" vertical="center"/>
    </xf>
    <xf numFmtId="0" fontId="0" fillId="0" borderId="112" xfId="0" applyBorder="1" applyAlignment="1">
      <alignment horizontal="center" vertical="center"/>
    </xf>
    <xf numFmtId="0" fontId="0" fillId="0" borderId="54" xfId="0" applyFont="1" applyBorder="1" applyAlignment="1">
      <alignment horizontal="left" vertical="center" wrapText="1" indent="1"/>
    </xf>
    <xf numFmtId="0" fontId="0" fillId="0" borderId="7" xfId="0" applyFont="1" applyBorder="1" applyAlignment="1">
      <alignment horizontal="left" vertical="center" indent="1"/>
    </xf>
    <xf numFmtId="0" fontId="0" fillId="0" borderId="1" xfId="0" applyFont="1" applyBorder="1" applyAlignment="1">
      <alignment horizontal="left" vertical="center" indent="1"/>
    </xf>
    <xf numFmtId="0" fontId="7" fillId="0" borderId="0" xfId="0" applyFont="1" applyAlignment="1">
      <alignment vertical="top"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5" xfId="0" applyFont="1" applyBorder="1" applyAlignment="1">
      <alignment horizontal="left" vertical="top" wrapText="1"/>
    </xf>
    <xf numFmtId="0" fontId="7" fillId="0" borderId="19" xfId="0" applyFont="1" applyBorder="1" applyAlignment="1">
      <alignment horizontal="left" vertical="top" wrapText="1"/>
    </xf>
    <xf numFmtId="0" fontId="7" fillId="0" borderId="29" xfId="0" applyFont="1" applyBorder="1" applyAlignment="1">
      <alignment horizontal="distributed" vertical="center"/>
    </xf>
    <xf numFmtId="0" fontId="7" fillId="0" borderId="35" xfId="0" applyFont="1" applyBorder="1" applyAlignment="1">
      <alignment horizontal="center" vertical="top" wrapText="1"/>
    </xf>
    <xf numFmtId="0" fontId="7" fillId="0" borderId="19" xfId="0" applyFont="1" applyBorder="1" applyAlignment="1">
      <alignment horizontal="center" vertical="top" wrapText="1"/>
    </xf>
    <xf numFmtId="0" fontId="7" fillId="0" borderId="0" xfId="0" applyFont="1" applyAlignment="1">
      <alignment horizontal="left" vertical="center"/>
    </xf>
    <xf numFmtId="0" fontId="7" fillId="0" borderId="35" xfId="0" applyFont="1" applyBorder="1" applyAlignment="1">
      <alignment vertical="center" shrinkToFit="1"/>
    </xf>
    <xf numFmtId="0" fontId="7" fillId="0" borderId="19" xfId="0" applyFont="1" applyBorder="1" applyAlignment="1">
      <alignment vertical="center" shrinkToFit="1"/>
    </xf>
    <xf numFmtId="0" fontId="7" fillId="0" borderId="0" xfId="0" applyFont="1" applyAlignment="1">
      <alignment horizontal="left" vertical="top"/>
    </xf>
    <xf numFmtId="0" fontId="0" fillId="0" borderId="0" xfId="0" applyFont="1" applyAlignment="1">
      <alignment horizontal="left" vertical="center"/>
    </xf>
    <xf numFmtId="0" fontId="0" fillId="0" borderId="1" xfId="0" applyFont="1" applyBorder="1" applyAlignment="1">
      <alignment horizontal="left" vertical="center" wrapText="1" indent="1"/>
    </xf>
    <xf numFmtId="0" fontId="0" fillId="0" borderId="7" xfId="0" applyFont="1" applyBorder="1" applyAlignment="1">
      <alignment horizontal="left" vertical="center" wrapText="1" indent="1"/>
    </xf>
    <xf numFmtId="38" fontId="7" fillId="0" borderId="1" xfId="2" applyFont="1" applyBorder="1" applyAlignment="1">
      <alignment horizontal="center" vertical="center" wrapText="1"/>
    </xf>
    <xf numFmtId="38" fontId="7" fillId="0" borderId="2" xfId="2" applyFont="1" applyBorder="1" applyAlignment="1">
      <alignment horizontal="left" vertical="center" wrapText="1"/>
    </xf>
    <xf numFmtId="38" fontId="7" fillId="0" borderId="18" xfId="2" applyFont="1" applyBorder="1" applyAlignment="1">
      <alignment horizontal="left" vertical="center" wrapText="1"/>
    </xf>
    <xf numFmtId="38" fontId="7" fillId="0" borderId="4" xfId="2" applyFont="1" applyBorder="1" applyAlignment="1">
      <alignment horizontal="left" vertical="center" wrapText="1"/>
    </xf>
    <xf numFmtId="38" fontId="7" fillId="0" borderId="13" xfId="2" applyFont="1" applyBorder="1" applyAlignment="1">
      <alignment horizontal="left" vertical="center" wrapText="1"/>
    </xf>
    <xf numFmtId="38" fontId="7" fillId="0" borderId="6" xfId="2" applyFont="1" applyBorder="1" applyAlignment="1">
      <alignment horizontal="left" vertical="center" wrapText="1"/>
    </xf>
    <xf numFmtId="38" fontId="7" fillId="0" borderId="15" xfId="2" applyFont="1" applyBorder="1" applyAlignment="1">
      <alignment horizontal="left" vertical="center" wrapText="1"/>
    </xf>
    <xf numFmtId="38" fontId="7" fillId="0" borderId="29" xfId="2" applyFont="1" applyBorder="1" applyAlignment="1">
      <alignment horizontal="center" vertical="center"/>
    </xf>
    <xf numFmtId="38" fontId="7" fillId="0" borderId="3" xfId="2" applyFont="1" applyBorder="1" applyAlignment="1">
      <alignment horizontal="center" vertical="center"/>
    </xf>
    <xf numFmtId="38" fontId="7" fillId="0" borderId="35" xfId="2" applyFont="1" applyBorder="1" applyAlignment="1">
      <alignment horizontal="center" vertical="center" shrinkToFit="1"/>
    </xf>
    <xf numFmtId="38" fontId="7" fillId="0" borderId="19" xfId="2" applyFont="1" applyBorder="1" applyAlignment="1">
      <alignment horizontal="center" vertical="center" shrinkToFit="1"/>
    </xf>
    <xf numFmtId="38" fontId="7" fillId="0" borderId="35" xfId="2" applyFont="1" applyBorder="1" applyAlignment="1">
      <alignment horizontal="left" vertical="center" wrapText="1"/>
    </xf>
    <xf numFmtId="38" fontId="7" fillId="0" borderId="29" xfId="2" applyFont="1" applyBorder="1" applyAlignment="1">
      <alignment horizontal="left" vertical="center" wrapText="1"/>
    </xf>
    <xf numFmtId="38" fontId="7" fillId="0" borderId="19" xfId="2" applyFont="1" applyBorder="1" applyAlignment="1">
      <alignment horizontal="left" vertical="center" wrapText="1"/>
    </xf>
    <xf numFmtId="38" fontId="7" fillId="0" borderId="35" xfId="2" applyFont="1" applyBorder="1" applyAlignment="1">
      <alignment horizontal="right" vertical="center" wrapText="1"/>
    </xf>
    <xf numFmtId="38" fontId="7" fillId="0" borderId="29" xfId="2" applyFont="1" applyBorder="1" applyAlignment="1">
      <alignment horizontal="right" vertical="center" wrapText="1"/>
    </xf>
    <xf numFmtId="38" fontId="7" fillId="0" borderId="19" xfId="2" applyFont="1" applyBorder="1" applyAlignment="1">
      <alignment horizontal="right" vertical="center" wrapText="1"/>
    </xf>
    <xf numFmtId="38" fontId="7" fillId="0" borderId="12" xfId="2" applyFont="1" applyBorder="1" applyAlignment="1">
      <alignment horizontal="left" vertical="center" wrapText="1"/>
    </xf>
    <xf numFmtId="38" fontId="0" fillId="0" borderId="5" xfId="2" applyFont="1" applyBorder="1" applyAlignment="1">
      <alignment horizontal="center" vertical="center" textRotation="255"/>
    </xf>
    <xf numFmtId="38" fontId="7" fillId="0" borderId="5" xfId="2" applyFont="1" applyBorder="1" applyAlignment="1">
      <alignment horizontal="center" vertical="center" textRotation="255"/>
    </xf>
    <xf numFmtId="38" fontId="7" fillId="0" borderId="7" xfId="2" applyFont="1" applyBorder="1" applyAlignment="1">
      <alignment horizontal="center" vertical="center"/>
    </xf>
    <xf numFmtId="38" fontId="7" fillId="0" borderId="2" xfId="2" applyFont="1" applyBorder="1" applyAlignment="1">
      <alignment horizontal="center" vertical="center" wrapText="1"/>
    </xf>
    <xf numFmtId="38" fontId="7" fillId="0" borderId="12" xfId="2" applyFont="1" applyBorder="1" applyAlignment="1">
      <alignment horizontal="center" vertical="center" wrapText="1"/>
    </xf>
    <xf numFmtId="38" fontId="7" fillId="0" borderId="18" xfId="2" applyFont="1" applyBorder="1" applyAlignment="1">
      <alignment horizontal="center" vertical="center" wrapText="1"/>
    </xf>
    <xf numFmtId="38" fontId="7" fillId="0" borderId="6" xfId="2" applyFont="1" applyBorder="1" applyAlignment="1">
      <alignment horizontal="center" vertical="center" wrapText="1"/>
    </xf>
    <xf numFmtId="38" fontId="7" fillId="0" borderId="11" xfId="2" applyFont="1" applyBorder="1" applyAlignment="1">
      <alignment horizontal="center" vertical="center" wrapText="1"/>
    </xf>
    <xf numFmtId="38" fontId="7" fillId="0" borderId="15" xfId="2" applyFont="1" applyBorder="1" applyAlignment="1">
      <alignment horizontal="center" vertical="center" wrapText="1"/>
    </xf>
    <xf numFmtId="38" fontId="7" fillId="0" borderId="35" xfId="2" applyFont="1" applyBorder="1" applyAlignment="1">
      <alignment horizontal="center" vertical="center" wrapText="1"/>
    </xf>
    <xf numFmtId="38" fontId="7" fillId="0" borderId="29" xfId="2" applyFont="1" applyBorder="1" applyAlignment="1">
      <alignment horizontal="center" vertical="center" wrapText="1"/>
    </xf>
    <xf numFmtId="38" fontId="7" fillId="0" borderId="19" xfId="2" applyFont="1" applyBorder="1" applyAlignment="1">
      <alignment horizontal="center" vertical="center" wrapText="1"/>
    </xf>
    <xf numFmtId="38" fontId="7" fillId="0" borderId="6" xfId="2" applyFont="1" applyBorder="1" applyAlignment="1">
      <alignment horizontal="right" vertical="center" wrapText="1"/>
    </xf>
    <xf numFmtId="38" fontId="7" fillId="0" borderId="11" xfId="2" applyFont="1" applyBorder="1" applyAlignment="1">
      <alignment horizontal="right" vertical="center" wrapText="1"/>
    </xf>
    <xf numFmtId="38" fontId="7" fillId="0" borderId="2" xfId="2" applyFont="1" applyBorder="1" applyAlignment="1">
      <alignment horizontal="right" vertical="center" wrapText="1"/>
    </xf>
    <xf numFmtId="38" fontId="7" fillId="0" borderId="12" xfId="2" applyFont="1" applyBorder="1" applyAlignment="1">
      <alignment horizontal="right" vertical="center" wrapText="1"/>
    </xf>
    <xf numFmtId="38" fontId="0" fillId="0" borderId="1" xfId="2" applyFont="1" applyBorder="1" applyAlignment="1">
      <alignment horizontal="center" vertical="center" textRotation="255"/>
    </xf>
    <xf numFmtId="38" fontId="7" fillId="0" borderId="1" xfId="2" applyFont="1" applyBorder="1" applyAlignment="1">
      <alignment horizontal="center" vertical="center" textRotation="255"/>
    </xf>
    <xf numFmtId="38" fontId="0" fillId="0" borderId="3" xfId="2" applyFont="1" applyBorder="1" applyAlignment="1">
      <alignment horizontal="center" vertical="center" textRotation="255"/>
    </xf>
    <xf numFmtId="0" fontId="0" fillId="0" borderId="7" xfId="0" applyBorder="1" applyAlignment="1">
      <alignment horizontal="center" vertical="center" textRotation="255"/>
    </xf>
    <xf numFmtId="38" fontId="7" fillId="0" borderId="2" xfId="2" applyFont="1" applyBorder="1" applyAlignment="1">
      <alignment horizontal="center" vertical="center" textRotation="255"/>
    </xf>
    <xf numFmtId="38" fontId="7" fillId="0" borderId="4" xfId="2" applyFont="1" applyBorder="1" applyAlignment="1">
      <alignment horizontal="center" vertical="center" textRotation="255"/>
    </xf>
    <xf numFmtId="38" fontId="7" fillId="0" borderId="6" xfId="2" applyFont="1" applyBorder="1" applyAlignment="1">
      <alignment horizontal="center" vertical="center" textRotation="255"/>
    </xf>
    <xf numFmtId="38" fontId="7" fillId="0" borderId="2" xfId="2" applyFont="1" applyBorder="1" applyAlignment="1">
      <alignment horizontal="center" vertical="center"/>
    </xf>
    <xf numFmtId="38" fontId="7" fillId="0" borderId="12" xfId="2" applyFont="1" applyBorder="1" applyAlignment="1">
      <alignment horizontal="center" vertical="center"/>
    </xf>
    <xf numFmtId="38" fontId="7" fillId="0" borderId="18" xfId="2" applyFont="1" applyBorder="1" applyAlignment="1">
      <alignment horizontal="center" vertical="center"/>
    </xf>
    <xf numFmtId="38" fontId="7" fillId="0" borderId="3" xfId="2" applyFont="1" applyBorder="1" applyAlignment="1">
      <alignment horizontal="left" vertical="center" wrapText="1"/>
    </xf>
    <xf numFmtId="38" fontId="0" fillId="0" borderId="35" xfId="2" applyFont="1" applyBorder="1" applyAlignment="1">
      <alignment horizontal="center" vertical="center" shrinkToFit="1"/>
    </xf>
    <xf numFmtId="38" fontId="7" fillId="0" borderId="7" xfId="2" applyFont="1" applyBorder="1" applyAlignment="1">
      <alignment horizontal="left" vertical="center" wrapText="1"/>
    </xf>
    <xf numFmtId="38" fontId="7" fillId="0" borderId="11" xfId="2" applyFont="1" applyBorder="1" applyAlignment="1">
      <alignment horizontal="left" vertical="center" wrapText="1"/>
    </xf>
    <xf numFmtId="38" fontId="7" fillId="0" borderId="0" xfId="2" applyFont="1" applyAlignment="1">
      <alignment horizontal="left" vertical="top" wrapText="1"/>
    </xf>
    <xf numFmtId="38" fontId="7" fillId="0" borderId="12" xfId="2" applyFont="1" applyBorder="1" applyAlignment="1">
      <alignment vertical="top" wrapText="1"/>
    </xf>
    <xf numFmtId="38" fontId="0" fillId="0" borderId="35" xfId="2" applyFont="1" applyBorder="1" applyAlignment="1">
      <alignment horizontal="left" vertical="center" wrapText="1"/>
    </xf>
    <xf numFmtId="38" fontId="7" fillId="0" borderId="35" xfId="2" applyFont="1" applyBorder="1" applyAlignment="1">
      <alignment horizontal="left" vertical="top" wrapText="1"/>
    </xf>
    <xf numFmtId="38" fontId="7" fillId="0" borderId="29" xfId="2" applyFont="1" applyBorder="1" applyAlignment="1">
      <alignment horizontal="left" vertical="top" wrapText="1"/>
    </xf>
    <xf numFmtId="38" fontId="7" fillId="0" borderId="19" xfId="2" applyFont="1" applyBorder="1" applyAlignment="1">
      <alignment horizontal="left" vertical="top" wrapText="1"/>
    </xf>
    <xf numFmtId="0" fontId="4" fillId="0" borderId="0" xfId="0" applyFont="1" applyAlignment="1">
      <alignment horizontal="left" vertical="center"/>
    </xf>
  </cellXfs>
  <cellStyles count="4">
    <cellStyle name="ハイパーリンク" xfId="1" builtinId="8"/>
    <cellStyle name="桁区切り" xfId="2" builtinId="6"/>
    <cellStyle name="標準" xfId="0" builtinId="0"/>
    <cellStyle name="標準_07老人施設調書（Ｐ１６～Ｐ１７）"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363855</xdr:colOff>
      <xdr:row>5</xdr:row>
      <xdr:rowOff>97155</xdr:rowOff>
    </xdr:from>
    <xdr:to>
      <xdr:col>12</xdr:col>
      <xdr:colOff>312427</xdr:colOff>
      <xdr:row>8</xdr:row>
      <xdr:rowOff>66675</xdr:rowOff>
    </xdr:to>
    <xdr:sp macro="" textlink="">
      <xdr:nvSpPr>
        <xdr:cNvPr id="25607" name="WordArt 7">
          <a:extLst>
            <a:ext uri="{FF2B5EF4-FFF2-40B4-BE49-F238E27FC236}">
              <a16:creationId xmlns:a16="http://schemas.microsoft.com/office/drawing/2014/main" id="{E818B367-3766-4A79-A00A-0DDDAD8CF221}"/>
            </a:ext>
          </a:extLst>
        </xdr:cNvPr>
        <xdr:cNvSpPr>
          <a:spLocks noChangeArrowheads="1" noChangeShapeType="1" noTextEdit="1"/>
        </xdr:cNvSpPr>
      </xdr:nvSpPr>
      <xdr:spPr bwMode="auto">
        <a:xfrm>
          <a:off x="923925" y="962025"/>
          <a:ext cx="4638675" cy="476250"/>
        </a:xfrm>
        <a:prstGeom prst="rect">
          <a:avLst/>
        </a:prstGeom>
      </xdr:spPr>
      <xdr:txBody>
        <a:bodyPr wrap="none" fromWordArt="1">
          <a:prstTxWarp prst="textPlain">
            <a:avLst>
              <a:gd name="adj" fmla="val 50000"/>
            </a:avLst>
          </a:prstTxWarp>
        </a:bodyPr>
        <a:lstStyle/>
        <a:p>
          <a:pPr algn="ctr" rtl="0"/>
          <a:r>
            <a:rPr lang="ja-JP" altLang="en-US" sz="3600" kern="10" spc="0">
              <a:ln w="9525">
                <a:solidFill>
                  <a:srgbClr val="000000"/>
                </a:solidFill>
                <a:round/>
                <a:headEnd/>
                <a:tailEnd/>
              </a:ln>
              <a:solidFill>
                <a:srgbClr val="000000"/>
              </a:solidFill>
              <a:effectLst/>
              <a:latin typeface="ＪＳ明朝"/>
              <a:ea typeface="ＪＳ明朝"/>
            </a:rPr>
            <a:t>社会福祉法人監査資料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22860</xdr:colOff>
      <xdr:row>7</xdr:row>
      <xdr:rowOff>30480</xdr:rowOff>
    </xdr:from>
    <xdr:to>
      <xdr:col>8</xdr:col>
      <xdr:colOff>853440</xdr:colOff>
      <xdr:row>7</xdr:row>
      <xdr:rowOff>198120</xdr:rowOff>
    </xdr:to>
    <xdr:sp macro="" textlink="">
      <xdr:nvSpPr>
        <xdr:cNvPr id="42055" name="AutoShape 1">
          <a:extLst>
            <a:ext uri="{FF2B5EF4-FFF2-40B4-BE49-F238E27FC236}">
              <a16:creationId xmlns:a16="http://schemas.microsoft.com/office/drawing/2014/main" id="{D8D7E5FF-934E-4E47-A02E-D82F938EB955}"/>
            </a:ext>
          </a:extLst>
        </xdr:cNvPr>
        <xdr:cNvSpPr>
          <a:spLocks noChangeArrowheads="1"/>
        </xdr:cNvSpPr>
      </xdr:nvSpPr>
      <xdr:spPr bwMode="auto">
        <a:xfrm>
          <a:off x="1638300" y="147066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10</xdr:row>
      <xdr:rowOff>30480</xdr:rowOff>
    </xdr:from>
    <xdr:to>
      <xdr:col>8</xdr:col>
      <xdr:colOff>853440</xdr:colOff>
      <xdr:row>10</xdr:row>
      <xdr:rowOff>198120</xdr:rowOff>
    </xdr:to>
    <xdr:sp macro="" textlink="">
      <xdr:nvSpPr>
        <xdr:cNvPr id="42056" name="AutoShape 2">
          <a:extLst>
            <a:ext uri="{FF2B5EF4-FFF2-40B4-BE49-F238E27FC236}">
              <a16:creationId xmlns:a16="http://schemas.microsoft.com/office/drawing/2014/main" id="{8F6FCF08-4ADC-4B00-8DF4-D532A6F88D5D}"/>
            </a:ext>
          </a:extLst>
        </xdr:cNvPr>
        <xdr:cNvSpPr>
          <a:spLocks noChangeArrowheads="1"/>
        </xdr:cNvSpPr>
      </xdr:nvSpPr>
      <xdr:spPr bwMode="auto">
        <a:xfrm>
          <a:off x="1638300" y="208788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13</xdr:row>
      <xdr:rowOff>30480</xdr:rowOff>
    </xdr:from>
    <xdr:to>
      <xdr:col>8</xdr:col>
      <xdr:colOff>853440</xdr:colOff>
      <xdr:row>13</xdr:row>
      <xdr:rowOff>198120</xdr:rowOff>
    </xdr:to>
    <xdr:sp macro="" textlink="">
      <xdr:nvSpPr>
        <xdr:cNvPr id="42057" name="AutoShape 3">
          <a:extLst>
            <a:ext uri="{FF2B5EF4-FFF2-40B4-BE49-F238E27FC236}">
              <a16:creationId xmlns:a16="http://schemas.microsoft.com/office/drawing/2014/main" id="{B8C5C33F-3BAF-4796-9236-793BE52E1AEE}"/>
            </a:ext>
          </a:extLst>
        </xdr:cNvPr>
        <xdr:cNvSpPr>
          <a:spLocks noChangeArrowheads="1"/>
        </xdr:cNvSpPr>
      </xdr:nvSpPr>
      <xdr:spPr bwMode="auto">
        <a:xfrm>
          <a:off x="1638300" y="270510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28</xdr:row>
      <xdr:rowOff>30480</xdr:rowOff>
    </xdr:from>
    <xdr:to>
      <xdr:col>8</xdr:col>
      <xdr:colOff>853440</xdr:colOff>
      <xdr:row>28</xdr:row>
      <xdr:rowOff>198120</xdr:rowOff>
    </xdr:to>
    <xdr:sp macro="" textlink="">
      <xdr:nvSpPr>
        <xdr:cNvPr id="42058" name="AutoShape 4">
          <a:extLst>
            <a:ext uri="{FF2B5EF4-FFF2-40B4-BE49-F238E27FC236}">
              <a16:creationId xmlns:a16="http://schemas.microsoft.com/office/drawing/2014/main" id="{827A3383-6898-4155-AAF8-9668C23A889B}"/>
            </a:ext>
          </a:extLst>
        </xdr:cNvPr>
        <xdr:cNvSpPr>
          <a:spLocks noChangeArrowheads="1"/>
        </xdr:cNvSpPr>
      </xdr:nvSpPr>
      <xdr:spPr bwMode="auto">
        <a:xfrm>
          <a:off x="1638300" y="579120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31</xdr:row>
      <xdr:rowOff>30480</xdr:rowOff>
    </xdr:from>
    <xdr:to>
      <xdr:col>8</xdr:col>
      <xdr:colOff>853440</xdr:colOff>
      <xdr:row>31</xdr:row>
      <xdr:rowOff>198120</xdr:rowOff>
    </xdr:to>
    <xdr:sp macro="" textlink="">
      <xdr:nvSpPr>
        <xdr:cNvPr id="42059" name="AutoShape 5">
          <a:extLst>
            <a:ext uri="{FF2B5EF4-FFF2-40B4-BE49-F238E27FC236}">
              <a16:creationId xmlns:a16="http://schemas.microsoft.com/office/drawing/2014/main" id="{AA432386-0522-43A3-B47B-369E29EE85FA}"/>
            </a:ext>
          </a:extLst>
        </xdr:cNvPr>
        <xdr:cNvSpPr>
          <a:spLocks noChangeArrowheads="1"/>
        </xdr:cNvSpPr>
      </xdr:nvSpPr>
      <xdr:spPr bwMode="auto">
        <a:xfrm>
          <a:off x="1638300" y="640842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37</xdr:row>
      <xdr:rowOff>30480</xdr:rowOff>
    </xdr:from>
    <xdr:to>
      <xdr:col>8</xdr:col>
      <xdr:colOff>853440</xdr:colOff>
      <xdr:row>37</xdr:row>
      <xdr:rowOff>198120</xdr:rowOff>
    </xdr:to>
    <xdr:sp macro="" textlink="">
      <xdr:nvSpPr>
        <xdr:cNvPr id="42060" name="AutoShape 6">
          <a:extLst>
            <a:ext uri="{FF2B5EF4-FFF2-40B4-BE49-F238E27FC236}">
              <a16:creationId xmlns:a16="http://schemas.microsoft.com/office/drawing/2014/main" id="{5523ACB8-D39C-4095-B889-690AD3CC6A38}"/>
            </a:ext>
          </a:extLst>
        </xdr:cNvPr>
        <xdr:cNvSpPr>
          <a:spLocks noChangeArrowheads="1"/>
        </xdr:cNvSpPr>
      </xdr:nvSpPr>
      <xdr:spPr bwMode="auto">
        <a:xfrm>
          <a:off x="1638300" y="764286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16</xdr:row>
      <xdr:rowOff>30480</xdr:rowOff>
    </xdr:from>
    <xdr:to>
      <xdr:col>8</xdr:col>
      <xdr:colOff>853440</xdr:colOff>
      <xdr:row>16</xdr:row>
      <xdr:rowOff>198120</xdr:rowOff>
    </xdr:to>
    <xdr:sp macro="" textlink="">
      <xdr:nvSpPr>
        <xdr:cNvPr id="42061" name="AutoShape 16">
          <a:extLst>
            <a:ext uri="{FF2B5EF4-FFF2-40B4-BE49-F238E27FC236}">
              <a16:creationId xmlns:a16="http://schemas.microsoft.com/office/drawing/2014/main" id="{A0E993FC-76FA-45C8-B37B-3994D94B8F3E}"/>
            </a:ext>
          </a:extLst>
        </xdr:cNvPr>
        <xdr:cNvSpPr>
          <a:spLocks noChangeArrowheads="1"/>
        </xdr:cNvSpPr>
      </xdr:nvSpPr>
      <xdr:spPr bwMode="auto">
        <a:xfrm>
          <a:off x="1638300" y="332232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19</xdr:row>
      <xdr:rowOff>30480</xdr:rowOff>
    </xdr:from>
    <xdr:to>
      <xdr:col>8</xdr:col>
      <xdr:colOff>853440</xdr:colOff>
      <xdr:row>19</xdr:row>
      <xdr:rowOff>198120</xdr:rowOff>
    </xdr:to>
    <xdr:sp macro="" textlink="">
      <xdr:nvSpPr>
        <xdr:cNvPr id="42062" name="AutoShape 17">
          <a:extLst>
            <a:ext uri="{FF2B5EF4-FFF2-40B4-BE49-F238E27FC236}">
              <a16:creationId xmlns:a16="http://schemas.microsoft.com/office/drawing/2014/main" id="{B0EC6B87-491C-48A8-90E2-D9AB922A8549}"/>
            </a:ext>
          </a:extLst>
        </xdr:cNvPr>
        <xdr:cNvSpPr>
          <a:spLocks noChangeArrowheads="1"/>
        </xdr:cNvSpPr>
      </xdr:nvSpPr>
      <xdr:spPr bwMode="auto">
        <a:xfrm>
          <a:off x="1638300" y="393954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22</xdr:row>
      <xdr:rowOff>30480</xdr:rowOff>
    </xdr:from>
    <xdr:to>
      <xdr:col>8</xdr:col>
      <xdr:colOff>853440</xdr:colOff>
      <xdr:row>22</xdr:row>
      <xdr:rowOff>198120</xdr:rowOff>
    </xdr:to>
    <xdr:sp macro="" textlink="">
      <xdr:nvSpPr>
        <xdr:cNvPr id="42063" name="AutoShape 18">
          <a:extLst>
            <a:ext uri="{FF2B5EF4-FFF2-40B4-BE49-F238E27FC236}">
              <a16:creationId xmlns:a16="http://schemas.microsoft.com/office/drawing/2014/main" id="{80E61C8F-07C3-446C-97EC-F61BC822C940}"/>
            </a:ext>
          </a:extLst>
        </xdr:cNvPr>
        <xdr:cNvSpPr>
          <a:spLocks noChangeArrowheads="1"/>
        </xdr:cNvSpPr>
      </xdr:nvSpPr>
      <xdr:spPr bwMode="auto">
        <a:xfrm>
          <a:off x="1638300" y="455676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25</xdr:row>
      <xdr:rowOff>30480</xdr:rowOff>
    </xdr:from>
    <xdr:to>
      <xdr:col>8</xdr:col>
      <xdr:colOff>853440</xdr:colOff>
      <xdr:row>25</xdr:row>
      <xdr:rowOff>198120</xdr:rowOff>
    </xdr:to>
    <xdr:sp macro="" textlink="">
      <xdr:nvSpPr>
        <xdr:cNvPr id="42064" name="AutoShape 22">
          <a:extLst>
            <a:ext uri="{FF2B5EF4-FFF2-40B4-BE49-F238E27FC236}">
              <a16:creationId xmlns:a16="http://schemas.microsoft.com/office/drawing/2014/main" id="{63F7756C-C9EB-4FB0-BD58-C1C98FF956F1}"/>
            </a:ext>
          </a:extLst>
        </xdr:cNvPr>
        <xdr:cNvSpPr>
          <a:spLocks noChangeArrowheads="1"/>
        </xdr:cNvSpPr>
      </xdr:nvSpPr>
      <xdr:spPr bwMode="auto">
        <a:xfrm>
          <a:off x="1638300" y="517398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28</xdr:row>
      <xdr:rowOff>30480</xdr:rowOff>
    </xdr:from>
    <xdr:to>
      <xdr:col>8</xdr:col>
      <xdr:colOff>853440</xdr:colOff>
      <xdr:row>28</xdr:row>
      <xdr:rowOff>198120</xdr:rowOff>
    </xdr:to>
    <xdr:sp macro="" textlink="">
      <xdr:nvSpPr>
        <xdr:cNvPr id="42065" name="AutoShape 23">
          <a:extLst>
            <a:ext uri="{FF2B5EF4-FFF2-40B4-BE49-F238E27FC236}">
              <a16:creationId xmlns:a16="http://schemas.microsoft.com/office/drawing/2014/main" id="{091D4F0E-0C2E-47DE-9A60-0D8BE6EEA4C3}"/>
            </a:ext>
          </a:extLst>
        </xdr:cNvPr>
        <xdr:cNvSpPr>
          <a:spLocks noChangeArrowheads="1"/>
        </xdr:cNvSpPr>
      </xdr:nvSpPr>
      <xdr:spPr bwMode="auto">
        <a:xfrm>
          <a:off x="1638300" y="579120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31</xdr:row>
      <xdr:rowOff>30480</xdr:rowOff>
    </xdr:from>
    <xdr:to>
      <xdr:col>8</xdr:col>
      <xdr:colOff>853440</xdr:colOff>
      <xdr:row>31</xdr:row>
      <xdr:rowOff>198120</xdr:rowOff>
    </xdr:to>
    <xdr:sp macro="" textlink="">
      <xdr:nvSpPr>
        <xdr:cNvPr id="42066" name="AutoShape 24">
          <a:extLst>
            <a:ext uri="{FF2B5EF4-FFF2-40B4-BE49-F238E27FC236}">
              <a16:creationId xmlns:a16="http://schemas.microsoft.com/office/drawing/2014/main" id="{EA691988-1134-4EC5-A6FC-5292BDC56E0B}"/>
            </a:ext>
          </a:extLst>
        </xdr:cNvPr>
        <xdr:cNvSpPr>
          <a:spLocks noChangeArrowheads="1"/>
        </xdr:cNvSpPr>
      </xdr:nvSpPr>
      <xdr:spPr bwMode="auto">
        <a:xfrm>
          <a:off x="1638300" y="640842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34</xdr:row>
      <xdr:rowOff>30480</xdr:rowOff>
    </xdr:from>
    <xdr:to>
      <xdr:col>8</xdr:col>
      <xdr:colOff>853440</xdr:colOff>
      <xdr:row>34</xdr:row>
      <xdr:rowOff>198120</xdr:rowOff>
    </xdr:to>
    <xdr:sp macro="" textlink="">
      <xdr:nvSpPr>
        <xdr:cNvPr id="42067" name="AutoShape 25">
          <a:extLst>
            <a:ext uri="{FF2B5EF4-FFF2-40B4-BE49-F238E27FC236}">
              <a16:creationId xmlns:a16="http://schemas.microsoft.com/office/drawing/2014/main" id="{23588AD9-37E8-49B3-988D-8B94547E9B32}"/>
            </a:ext>
          </a:extLst>
        </xdr:cNvPr>
        <xdr:cNvSpPr>
          <a:spLocks noChangeArrowheads="1"/>
        </xdr:cNvSpPr>
      </xdr:nvSpPr>
      <xdr:spPr bwMode="auto">
        <a:xfrm>
          <a:off x="1638300" y="702564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37</xdr:row>
      <xdr:rowOff>30480</xdr:rowOff>
    </xdr:from>
    <xdr:to>
      <xdr:col>8</xdr:col>
      <xdr:colOff>853440</xdr:colOff>
      <xdr:row>37</xdr:row>
      <xdr:rowOff>198120</xdr:rowOff>
    </xdr:to>
    <xdr:sp macro="" textlink="">
      <xdr:nvSpPr>
        <xdr:cNvPr id="42068" name="AutoShape 26">
          <a:extLst>
            <a:ext uri="{FF2B5EF4-FFF2-40B4-BE49-F238E27FC236}">
              <a16:creationId xmlns:a16="http://schemas.microsoft.com/office/drawing/2014/main" id="{95100EF8-74CA-4BF4-ACD7-8B9A6E313D6A}"/>
            </a:ext>
          </a:extLst>
        </xdr:cNvPr>
        <xdr:cNvSpPr>
          <a:spLocks noChangeArrowheads="1"/>
        </xdr:cNvSpPr>
      </xdr:nvSpPr>
      <xdr:spPr bwMode="auto">
        <a:xfrm>
          <a:off x="1638300" y="764286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40</xdr:row>
      <xdr:rowOff>30480</xdr:rowOff>
    </xdr:from>
    <xdr:to>
      <xdr:col>8</xdr:col>
      <xdr:colOff>853440</xdr:colOff>
      <xdr:row>40</xdr:row>
      <xdr:rowOff>198120</xdr:rowOff>
    </xdr:to>
    <xdr:sp macro="" textlink="">
      <xdr:nvSpPr>
        <xdr:cNvPr id="42069" name="AutoShape 27">
          <a:extLst>
            <a:ext uri="{FF2B5EF4-FFF2-40B4-BE49-F238E27FC236}">
              <a16:creationId xmlns:a16="http://schemas.microsoft.com/office/drawing/2014/main" id="{8810455C-32CF-4965-B966-68DC534655C0}"/>
            </a:ext>
          </a:extLst>
        </xdr:cNvPr>
        <xdr:cNvSpPr>
          <a:spLocks noChangeArrowheads="1"/>
        </xdr:cNvSpPr>
      </xdr:nvSpPr>
      <xdr:spPr bwMode="auto">
        <a:xfrm>
          <a:off x="1638300" y="826008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7</xdr:row>
      <xdr:rowOff>30480</xdr:rowOff>
    </xdr:from>
    <xdr:to>
      <xdr:col>8</xdr:col>
      <xdr:colOff>853440</xdr:colOff>
      <xdr:row>7</xdr:row>
      <xdr:rowOff>198120</xdr:rowOff>
    </xdr:to>
    <xdr:sp macro="" textlink="">
      <xdr:nvSpPr>
        <xdr:cNvPr id="42070" name="AutoShape 1">
          <a:extLst>
            <a:ext uri="{FF2B5EF4-FFF2-40B4-BE49-F238E27FC236}">
              <a16:creationId xmlns:a16="http://schemas.microsoft.com/office/drawing/2014/main" id="{27A20798-6AD3-40CA-BC98-ADF90EB5B044}"/>
            </a:ext>
          </a:extLst>
        </xdr:cNvPr>
        <xdr:cNvSpPr>
          <a:spLocks noChangeArrowheads="1"/>
        </xdr:cNvSpPr>
      </xdr:nvSpPr>
      <xdr:spPr bwMode="auto">
        <a:xfrm>
          <a:off x="1638300" y="147066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10</xdr:row>
      <xdr:rowOff>30480</xdr:rowOff>
    </xdr:from>
    <xdr:to>
      <xdr:col>8</xdr:col>
      <xdr:colOff>853440</xdr:colOff>
      <xdr:row>10</xdr:row>
      <xdr:rowOff>198120</xdr:rowOff>
    </xdr:to>
    <xdr:sp macro="" textlink="">
      <xdr:nvSpPr>
        <xdr:cNvPr id="42071" name="AutoShape 2">
          <a:extLst>
            <a:ext uri="{FF2B5EF4-FFF2-40B4-BE49-F238E27FC236}">
              <a16:creationId xmlns:a16="http://schemas.microsoft.com/office/drawing/2014/main" id="{89609F8F-4CDD-460E-A378-221F46669685}"/>
            </a:ext>
          </a:extLst>
        </xdr:cNvPr>
        <xdr:cNvSpPr>
          <a:spLocks noChangeArrowheads="1"/>
        </xdr:cNvSpPr>
      </xdr:nvSpPr>
      <xdr:spPr bwMode="auto">
        <a:xfrm>
          <a:off x="1638300" y="208788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13</xdr:row>
      <xdr:rowOff>30480</xdr:rowOff>
    </xdr:from>
    <xdr:to>
      <xdr:col>8</xdr:col>
      <xdr:colOff>853440</xdr:colOff>
      <xdr:row>13</xdr:row>
      <xdr:rowOff>198120</xdr:rowOff>
    </xdr:to>
    <xdr:sp macro="" textlink="">
      <xdr:nvSpPr>
        <xdr:cNvPr id="42072" name="AutoShape 3">
          <a:extLst>
            <a:ext uri="{FF2B5EF4-FFF2-40B4-BE49-F238E27FC236}">
              <a16:creationId xmlns:a16="http://schemas.microsoft.com/office/drawing/2014/main" id="{AC9729CC-1BA8-4DD6-9D3C-78076F9FA2B7}"/>
            </a:ext>
          </a:extLst>
        </xdr:cNvPr>
        <xdr:cNvSpPr>
          <a:spLocks noChangeArrowheads="1"/>
        </xdr:cNvSpPr>
      </xdr:nvSpPr>
      <xdr:spPr bwMode="auto">
        <a:xfrm>
          <a:off x="1638300" y="270510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28</xdr:row>
      <xdr:rowOff>30480</xdr:rowOff>
    </xdr:from>
    <xdr:to>
      <xdr:col>8</xdr:col>
      <xdr:colOff>853440</xdr:colOff>
      <xdr:row>28</xdr:row>
      <xdr:rowOff>198120</xdr:rowOff>
    </xdr:to>
    <xdr:sp macro="" textlink="">
      <xdr:nvSpPr>
        <xdr:cNvPr id="42073" name="AutoShape 4">
          <a:extLst>
            <a:ext uri="{FF2B5EF4-FFF2-40B4-BE49-F238E27FC236}">
              <a16:creationId xmlns:a16="http://schemas.microsoft.com/office/drawing/2014/main" id="{DDA6A981-94CE-498E-9EA6-C89127F70018}"/>
            </a:ext>
          </a:extLst>
        </xdr:cNvPr>
        <xdr:cNvSpPr>
          <a:spLocks noChangeArrowheads="1"/>
        </xdr:cNvSpPr>
      </xdr:nvSpPr>
      <xdr:spPr bwMode="auto">
        <a:xfrm>
          <a:off x="1638300" y="579120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31</xdr:row>
      <xdr:rowOff>30480</xdr:rowOff>
    </xdr:from>
    <xdr:to>
      <xdr:col>8</xdr:col>
      <xdr:colOff>853440</xdr:colOff>
      <xdr:row>31</xdr:row>
      <xdr:rowOff>198120</xdr:rowOff>
    </xdr:to>
    <xdr:sp macro="" textlink="">
      <xdr:nvSpPr>
        <xdr:cNvPr id="42074" name="AutoShape 5">
          <a:extLst>
            <a:ext uri="{FF2B5EF4-FFF2-40B4-BE49-F238E27FC236}">
              <a16:creationId xmlns:a16="http://schemas.microsoft.com/office/drawing/2014/main" id="{E79DCDAE-0F1B-416E-80DC-36E3CA9C5816}"/>
            </a:ext>
          </a:extLst>
        </xdr:cNvPr>
        <xdr:cNvSpPr>
          <a:spLocks noChangeArrowheads="1"/>
        </xdr:cNvSpPr>
      </xdr:nvSpPr>
      <xdr:spPr bwMode="auto">
        <a:xfrm>
          <a:off x="1638300" y="640842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37</xdr:row>
      <xdr:rowOff>30480</xdr:rowOff>
    </xdr:from>
    <xdr:to>
      <xdr:col>8</xdr:col>
      <xdr:colOff>853440</xdr:colOff>
      <xdr:row>37</xdr:row>
      <xdr:rowOff>198120</xdr:rowOff>
    </xdr:to>
    <xdr:sp macro="" textlink="">
      <xdr:nvSpPr>
        <xdr:cNvPr id="42075" name="AutoShape 6">
          <a:extLst>
            <a:ext uri="{FF2B5EF4-FFF2-40B4-BE49-F238E27FC236}">
              <a16:creationId xmlns:a16="http://schemas.microsoft.com/office/drawing/2014/main" id="{0A209D36-74A4-4859-804E-F16FF436D5DB}"/>
            </a:ext>
          </a:extLst>
        </xdr:cNvPr>
        <xdr:cNvSpPr>
          <a:spLocks noChangeArrowheads="1"/>
        </xdr:cNvSpPr>
      </xdr:nvSpPr>
      <xdr:spPr bwMode="auto">
        <a:xfrm>
          <a:off x="1638300" y="764286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16</xdr:row>
      <xdr:rowOff>30480</xdr:rowOff>
    </xdr:from>
    <xdr:to>
      <xdr:col>8</xdr:col>
      <xdr:colOff>853440</xdr:colOff>
      <xdr:row>16</xdr:row>
      <xdr:rowOff>198120</xdr:rowOff>
    </xdr:to>
    <xdr:sp macro="" textlink="">
      <xdr:nvSpPr>
        <xdr:cNvPr id="42076" name="AutoShape 16">
          <a:extLst>
            <a:ext uri="{FF2B5EF4-FFF2-40B4-BE49-F238E27FC236}">
              <a16:creationId xmlns:a16="http://schemas.microsoft.com/office/drawing/2014/main" id="{2E0CCE6F-6AA3-4793-B54F-40AA79FD2F67}"/>
            </a:ext>
          </a:extLst>
        </xdr:cNvPr>
        <xdr:cNvSpPr>
          <a:spLocks noChangeArrowheads="1"/>
        </xdr:cNvSpPr>
      </xdr:nvSpPr>
      <xdr:spPr bwMode="auto">
        <a:xfrm>
          <a:off x="1638300" y="332232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19</xdr:row>
      <xdr:rowOff>30480</xdr:rowOff>
    </xdr:from>
    <xdr:to>
      <xdr:col>8</xdr:col>
      <xdr:colOff>853440</xdr:colOff>
      <xdr:row>19</xdr:row>
      <xdr:rowOff>198120</xdr:rowOff>
    </xdr:to>
    <xdr:sp macro="" textlink="">
      <xdr:nvSpPr>
        <xdr:cNvPr id="42077" name="AutoShape 17">
          <a:extLst>
            <a:ext uri="{FF2B5EF4-FFF2-40B4-BE49-F238E27FC236}">
              <a16:creationId xmlns:a16="http://schemas.microsoft.com/office/drawing/2014/main" id="{D73619D0-04E8-4C9E-B582-DA900A14BD80}"/>
            </a:ext>
          </a:extLst>
        </xdr:cNvPr>
        <xdr:cNvSpPr>
          <a:spLocks noChangeArrowheads="1"/>
        </xdr:cNvSpPr>
      </xdr:nvSpPr>
      <xdr:spPr bwMode="auto">
        <a:xfrm>
          <a:off x="1638300" y="393954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22</xdr:row>
      <xdr:rowOff>30480</xdr:rowOff>
    </xdr:from>
    <xdr:to>
      <xdr:col>8</xdr:col>
      <xdr:colOff>853440</xdr:colOff>
      <xdr:row>22</xdr:row>
      <xdr:rowOff>198120</xdr:rowOff>
    </xdr:to>
    <xdr:sp macro="" textlink="">
      <xdr:nvSpPr>
        <xdr:cNvPr id="42078" name="AutoShape 18">
          <a:extLst>
            <a:ext uri="{FF2B5EF4-FFF2-40B4-BE49-F238E27FC236}">
              <a16:creationId xmlns:a16="http://schemas.microsoft.com/office/drawing/2014/main" id="{B9F60AAF-4536-4252-B9BB-2D008D8F6227}"/>
            </a:ext>
          </a:extLst>
        </xdr:cNvPr>
        <xdr:cNvSpPr>
          <a:spLocks noChangeArrowheads="1"/>
        </xdr:cNvSpPr>
      </xdr:nvSpPr>
      <xdr:spPr bwMode="auto">
        <a:xfrm>
          <a:off x="1638300" y="455676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25</xdr:row>
      <xdr:rowOff>30480</xdr:rowOff>
    </xdr:from>
    <xdr:to>
      <xdr:col>8</xdr:col>
      <xdr:colOff>853440</xdr:colOff>
      <xdr:row>25</xdr:row>
      <xdr:rowOff>198120</xdr:rowOff>
    </xdr:to>
    <xdr:sp macro="" textlink="">
      <xdr:nvSpPr>
        <xdr:cNvPr id="42079" name="AutoShape 22">
          <a:extLst>
            <a:ext uri="{FF2B5EF4-FFF2-40B4-BE49-F238E27FC236}">
              <a16:creationId xmlns:a16="http://schemas.microsoft.com/office/drawing/2014/main" id="{57DD792D-A3C7-48ED-B6A7-62A6F7362065}"/>
            </a:ext>
          </a:extLst>
        </xdr:cNvPr>
        <xdr:cNvSpPr>
          <a:spLocks noChangeArrowheads="1"/>
        </xdr:cNvSpPr>
      </xdr:nvSpPr>
      <xdr:spPr bwMode="auto">
        <a:xfrm>
          <a:off x="1638300" y="517398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28</xdr:row>
      <xdr:rowOff>30480</xdr:rowOff>
    </xdr:from>
    <xdr:to>
      <xdr:col>8</xdr:col>
      <xdr:colOff>853440</xdr:colOff>
      <xdr:row>28</xdr:row>
      <xdr:rowOff>198120</xdr:rowOff>
    </xdr:to>
    <xdr:sp macro="" textlink="">
      <xdr:nvSpPr>
        <xdr:cNvPr id="42080" name="AutoShape 23">
          <a:extLst>
            <a:ext uri="{FF2B5EF4-FFF2-40B4-BE49-F238E27FC236}">
              <a16:creationId xmlns:a16="http://schemas.microsoft.com/office/drawing/2014/main" id="{642B5A1C-EA24-46EA-9D14-48F5E31A061F}"/>
            </a:ext>
          </a:extLst>
        </xdr:cNvPr>
        <xdr:cNvSpPr>
          <a:spLocks noChangeArrowheads="1"/>
        </xdr:cNvSpPr>
      </xdr:nvSpPr>
      <xdr:spPr bwMode="auto">
        <a:xfrm>
          <a:off x="1638300" y="579120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31</xdr:row>
      <xdr:rowOff>30480</xdr:rowOff>
    </xdr:from>
    <xdr:to>
      <xdr:col>8</xdr:col>
      <xdr:colOff>853440</xdr:colOff>
      <xdr:row>31</xdr:row>
      <xdr:rowOff>198120</xdr:rowOff>
    </xdr:to>
    <xdr:sp macro="" textlink="">
      <xdr:nvSpPr>
        <xdr:cNvPr id="42081" name="AutoShape 24">
          <a:extLst>
            <a:ext uri="{FF2B5EF4-FFF2-40B4-BE49-F238E27FC236}">
              <a16:creationId xmlns:a16="http://schemas.microsoft.com/office/drawing/2014/main" id="{6809C833-6C3E-44E7-8EF1-C3D75069EF74}"/>
            </a:ext>
          </a:extLst>
        </xdr:cNvPr>
        <xdr:cNvSpPr>
          <a:spLocks noChangeArrowheads="1"/>
        </xdr:cNvSpPr>
      </xdr:nvSpPr>
      <xdr:spPr bwMode="auto">
        <a:xfrm>
          <a:off x="1638300" y="640842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34</xdr:row>
      <xdr:rowOff>30480</xdr:rowOff>
    </xdr:from>
    <xdr:to>
      <xdr:col>8</xdr:col>
      <xdr:colOff>853440</xdr:colOff>
      <xdr:row>34</xdr:row>
      <xdr:rowOff>198120</xdr:rowOff>
    </xdr:to>
    <xdr:sp macro="" textlink="">
      <xdr:nvSpPr>
        <xdr:cNvPr id="42082" name="AutoShape 25">
          <a:extLst>
            <a:ext uri="{FF2B5EF4-FFF2-40B4-BE49-F238E27FC236}">
              <a16:creationId xmlns:a16="http://schemas.microsoft.com/office/drawing/2014/main" id="{25A6B05E-0FE8-495A-A3C5-3F5FAE892E43}"/>
            </a:ext>
          </a:extLst>
        </xdr:cNvPr>
        <xdr:cNvSpPr>
          <a:spLocks noChangeArrowheads="1"/>
        </xdr:cNvSpPr>
      </xdr:nvSpPr>
      <xdr:spPr bwMode="auto">
        <a:xfrm>
          <a:off x="1638300" y="702564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37</xdr:row>
      <xdr:rowOff>30480</xdr:rowOff>
    </xdr:from>
    <xdr:to>
      <xdr:col>8</xdr:col>
      <xdr:colOff>853440</xdr:colOff>
      <xdr:row>37</xdr:row>
      <xdr:rowOff>198120</xdr:rowOff>
    </xdr:to>
    <xdr:sp macro="" textlink="">
      <xdr:nvSpPr>
        <xdr:cNvPr id="42083" name="AutoShape 26">
          <a:extLst>
            <a:ext uri="{FF2B5EF4-FFF2-40B4-BE49-F238E27FC236}">
              <a16:creationId xmlns:a16="http://schemas.microsoft.com/office/drawing/2014/main" id="{4716AD84-5A65-4254-96ED-BF9A5CD81A58}"/>
            </a:ext>
          </a:extLst>
        </xdr:cNvPr>
        <xdr:cNvSpPr>
          <a:spLocks noChangeArrowheads="1"/>
        </xdr:cNvSpPr>
      </xdr:nvSpPr>
      <xdr:spPr bwMode="auto">
        <a:xfrm>
          <a:off x="1638300" y="764286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xdr:colOff>
      <xdr:row>40</xdr:row>
      <xdr:rowOff>30480</xdr:rowOff>
    </xdr:from>
    <xdr:to>
      <xdr:col>8</xdr:col>
      <xdr:colOff>853440</xdr:colOff>
      <xdr:row>40</xdr:row>
      <xdr:rowOff>198120</xdr:rowOff>
    </xdr:to>
    <xdr:sp macro="" textlink="">
      <xdr:nvSpPr>
        <xdr:cNvPr id="42084" name="AutoShape 27">
          <a:extLst>
            <a:ext uri="{FF2B5EF4-FFF2-40B4-BE49-F238E27FC236}">
              <a16:creationId xmlns:a16="http://schemas.microsoft.com/office/drawing/2014/main" id="{C960CB9E-4D62-4CD9-A2E2-3F33B57B3C93}"/>
            </a:ext>
          </a:extLst>
        </xdr:cNvPr>
        <xdr:cNvSpPr>
          <a:spLocks noChangeArrowheads="1"/>
        </xdr:cNvSpPr>
      </xdr:nvSpPr>
      <xdr:spPr bwMode="auto">
        <a:xfrm>
          <a:off x="1638300" y="8260080"/>
          <a:ext cx="830580" cy="167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297180</xdr:colOff>
      <xdr:row>43</xdr:row>
      <xdr:rowOff>22860</xdr:rowOff>
    </xdr:from>
    <xdr:to>
      <xdr:col>20</xdr:col>
      <xdr:colOff>297180</xdr:colOff>
      <xdr:row>44</xdr:row>
      <xdr:rowOff>0</xdr:rowOff>
    </xdr:to>
    <xdr:sp macro="" textlink="">
      <xdr:nvSpPr>
        <xdr:cNvPr id="17654" name="Line 1">
          <a:extLst>
            <a:ext uri="{FF2B5EF4-FFF2-40B4-BE49-F238E27FC236}">
              <a16:creationId xmlns:a16="http://schemas.microsoft.com/office/drawing/2014/main" id="{4C0C521C-2DCF-4A50-BFE7-1259B7039968}"/>
            </a:ext>
          </a:extLst>
        </xdr:cNvPr>
        <xdr:cNvSpPr>
          <a:spLocks noChangeShapeType="1"/>
        </xdr:cNvSpPr>
      </xdr:nvSpPr>
      <xdr:spPr bwMode="auto">
        <a:xfrm>
          <a:off x="6804660" y="11993880"/>
          <a:ext cx="0" cy="2514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297180</xdr:colOff>
      <xdr:row>43</xdr:row>
      <xdr:rowOff>22860</xdr:rowOff>
    </xdr:from>
    <xdr:to>
      <xdr:col>21</xdr:col>
      <xdr:colOff>297180</xdr:colOff>
      <xdr:row>44</xdr:row>
      <xdr:rowOff>0</xdr:rowOff>
    </xdr:to>
    <xdr:sp macro="" textlink="">
      <xdr:nvSpPr>
        <xdr:cNvPr id="17655" name="Line 1">
          <a:extLst>
            <a:ext uri="{FF2B5EF4-FFF2-40B4-BE49-F238E27FC236}">
              <a16:creationId xmlns:a16="http://schemas.microsoft.com/office/drawing/2014/main" id="{68B65924-AD1A-4E63-BDE0-04325E0DE05A}"/>
            </a:ext>
          </a:extLst>
        </xdr:cNvPr>
        <xdr:cNvSpPr>
          <a:spLocks noChangeShapeType="1"/>
        </xdr:cNvSpPr>
      </xdr:nvSpPr>
      <xdr:spPr bwMode="auto">
        <a:xfrm>
          <a:off x="7429500" y="11993880"/>
          <a:ext cx="0" cy="2514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7620</xdr:colOff>
      <xdr:row>16</xdr:row>
      <xdr:rowOff>15240</xdr:rowOff>
    </xdr:from>
    <xdr:to>
      <xdr:col>6</xdr:col>
      <xdr:colOff>0</xdr:colOff>
      <xdr:row>16</xdr:row>
      <xdr:rowOff>220980</xdr:rowOff>
    </xdr:to>
    <xdr:sp macro="" textlink="">
      <xdr:nvSpPr>
        <xdr:cNvPr id="40996" name="Line 2">
          <a:extLst>
            <a:ext uri="{FF2B5EF4-FFF2-40B4-BE49-F238E27FC236}">
              <a16:creationId xmlns:a16="http://schemas.microsoft.com/office/drawing/2014/main" id="{52014109-319F-4D5B-B8E7-54B638D158FA}"/>
            </a:ext>
          </a:extLst>
        </xdr:cNvPr>
        <xdr:cNvSpPr>
          <a:spLocks noChangeShapeType="1"/>
        </xdr:cNvSpPr>
      </xdr:nvSpPr>
      <xdr:spPr bwMode="auto">
        <a:xfrm flipV="1">
          <a:off x="2278380" y="3794760"/>
          <a:ext cx="640080" cy="205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16</xdr:row>
      <xdr:rowOff>0</xdr:rowOff>
    </xdr:from>
    <xdr:to>
      <xdr:col>6</xdr:col>
      <xdr:colOff>0</xdr:colOff>
      <xdr:row>17</xdr:row>
      <xdr:rowOff>0</xdr:rowOff>
    </xdr:to>
    <xdr:sp macro="" textlink="">
      <xdr:nvSpPr>
        <xdr:cNvPr id="40997" name="Line 3">
          <a:extLst>
            <a:ext uri="{FF2B5EF4-FFF2-40B4-BE49-F238E27FC236}">
              <a16:creationId xmlns:a16="http://schemas.microsoft.com/office/drawing/2014/main" id="{0AA36261-036A-4657-8894-C0AEC75C5A93}"/>
            </a:ext>
          </a:extLst>
        </xdr:cNvPr>
        <xdr:cNvSpPr>
          <a:spLocks noChangeShapeType="1"/>
        </xdr:cNvSpPr>
      </xdr:nvSpPr>
      <xdr:spPr bwMode="auto">
        <a:xfrm flipV="1">
          <a:off x="2918460" y="3779520"/>
          <a:ext cx="0" cy="236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0</xdr:rowOff>
    </xdr:from>
    <xdr:to>
      <xdr:col>10</xdr:col>
      <xdr:colOff>0</xdr:colOff>
      <xdr:row>17</xdr:row>
      <xdr:rowOff>0</xdr:rowOff>
    </xdr:to>
    <xdr:sp macro="" textlink="">
      <xdr:nvSpPr>
        <xdr:cNvPr id="40998" name="Line 15">
          <a:extLst>
            <a:ext uri="{FF2B5EF4-FFF2-40B4-BE49-F238E27FC236}">
              <a16:creationId xmlns:a16="http://schemas.microsoft.com/office/drawing/2014/main" id="{5D3A018A-9E26-4A5E-A586-DE85507C1CDF}"/>
            </a:ext>
          </a:extLst>
        </xdr:cNvPr>
        <xdr:cNvSpPr>
          <a:spLocks noChangeShapeType="1"/>
        </xdr:cNvSpPr>
      </xdr:nvSpPr>
      <xdr:spPr bwMode="auto">
        <a:xfrm flipV="1">
          <a:off x="4671060" y="3779520"/>
          <a:ext cx="1165860" cy="236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23</xdr:row>
      <xdr:rowOff>15240</xdr:rowOff>
    </xdr:from>
    <xdr:to>
      <xdr:col>6</xdr:col>
      <xdr:colOff>0</xdr:colOff>
      <xdr:row>23</xdr:row>
      <xdr:rowOff>220980</xdr:rowOff>
    </xdr:to>
    <xdr:sp macro="" textlink="">
      <xdr:nvSpPr>
        <xdr:cNvPr id="40999" name="Line 2">
          <a:extLst>
            <a:ext uri="{FF2B5EF4-FFF2-40B4-BE49-F238E27FC236}">
              <a16:creationId xmlns:a16="http://schemas.microsoft.com/office/drawing/2014/main" id="{DE8B537E-6AF7-4009-8A73-D65938627529}"/>
            </a:ext>
          </a:extLst>
        </xdr:cNvPr>
        <xdr:cNvSpPr>
          <a:spLocks noChangeShapeType="1"/>
        </xdr:cNvSpPr>
      </xdr:nvSpPr>
      <xdr:spPr bwMode="auto">
        <a:xfrm flipV="1">
          <a:off x="2278380" y="5448300"/>
          <a:ext cx="640080" cy="205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24</xdr:row>
      <xdr:rowOff>0</xdr:rowOff>
    </xdr:to>
    <xdr:sp macro="" textlink="">
      <xdr:nvSpPr>
        <xdr:cNvPr id="41000" name="Line 3">
          <a:extLst>
            <a:ext uri="{FF2B5EF4-FFF2-40B4-BE49-F238E27FC236}">
              <a16:creationId xmlns:a16="http://schemas.microsoft.com/office/drawing/2014/main" id="{4A8C6114-3E81-45ED-97BC-3C29979CD51D}"/>
            </a:ext>
          </a:extLst>
        </xdr:cNvPr>
        <xdr:cNvSpPr>
          <a:spLocks noChangeShapeType="1"/>
        </xdr:cNvSpPr>
      </xdr:nvSpPr>
      <xdr:spPr bwMode="auto">
        <a:xfrm flipV="1">
          <a:off x="2918460" y="5433060"/>
          <a:ext cx="0" cy="236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23</xdr:row>
      <xdr:rowOff>0</xdr:rowOff>
    </xdr:from>
    <xdr:to>
      <xdr:col>10</xdr:col>
      <xdr:colOff>0</xdr:colOff>
      <xdr:row>24</xdr:row>
      <xdr:rowOff>0</xdr:rowOff>
    </xdr:to>
    <xdr:sp macro="" textlink="">
      <xdr:nvSpPr>
        <xdr:cNvPr id="41001" name="Line 15">
          <a:extLst>
            <a:ext uri="{FF2B5EF4-FFF2-40B4-BE49-F238E27FC236}">
              <a16:creationId xmlns:a16="http://schemas.microsoft.com/office/drawing/2014/main" id="{68FCB28E-D060-4011-A01F-68E53EA826BC}"/>
            </a:ext>
          </a:extLst>
        </xdr:cNvPr>
        <xdr:cNvSpPr>
          <a:spLocks noChangeShapeType="1"/>
        </xdr:cNvSpPr>
      </xdr:nvSpPr>
      <xdr:spPr bwMode="auto">
        <a:xfrm flipV="1">
          <a:off x="4671060" y="5433060"/>
          <a:ext cx="1165860" cy="236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31</xdr:row>
      <xdr:rowOff>15240</xdr:rowOff>
    </xdr:from>
    <xdr:to>
      <xdr:col>6</xdr:col>
      <xdr:colOff>0</xdr:colOff>
      <xdr:row>31</xdr:row>
      <xdr:rowOff>220980</xdr:rowOff>
    </xdr:to>
    <xdr:sp macro="" textlink="">
      <xdr:nvSpPr>
        <xdr:cNvPr id="41002" name="Line 2">
          <a:extLst>
            <a:ext uri="{FF2B5EF4-FFF2-40B4-BE49-F238E27FC236}">
              <a16:creationId xmlns:a16="http://schemas.microsoft.com/office/drawing/2014/main" id="{A62415B9-2224-4626-9E47-B8F5A654C349}"/>
            </a:ext>
          </a:extLst>
        </xdr:cNvPr>
        <xdr:cNvSpPr>
          <a:spLocks noChangeShapeType="1"/>
        </xdr:cNvSpPr>
      </xdr:nvSpPr>
      <xdr:spPr bwMode="auto">
        <a:xfrm flipV="1">
          <a:off x="2278380" y="7338060"/>
          <a:ext cx="640080" cy="205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31</xdr:row>
      <xdr:rowOff>0</xdr:rowOff>
    </xdr:from>
    <xdr:to>
      <xdr:col>6</xdr:col>
      <xdr:colOff>0</xdr:colOff>
      <xdr:row>32</xdr:row>
      <xdr:rowOff>0</xdr:rowOff>
    </xdr:to>
    <xdr:sp macro="" textlink="">
      <xdr:nvSpPr>
        <xdr:cNvPr id="41003" name="Line 3">
          <a:extLst>
            <a:ext uri="{FF2B5EF4-FFF2-40B4-BE49-F238E27FC236}">
              <a16:creationId xmlns:a16="http://schemas.microsoft.com/office/drawing/2014/main" id="{641A0008-B578-4366-96B3-BF024B269422}"/>
            </a:ext>
          </a:extLst>
        </xdr:cNvPr>
        <xdr:cNvSpPr>
          <a:spLocks noChangeShapeType="1"/>
        </xdr:cNvSpPr>
      </xdr:nvSpPr>
      <xdr:spPr bwMode="auto">
        <a:xfrm flipV="1">
          <a:off x="2918460" y="7322820"/>
          <a:ext cx="0" cy="236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31</xdr:row>
      <xdr:rowOff>0</xdr:rowOff>
    </xdr:from>
    <xdr:to>
      <xdr:col>10</xdr:col>
      <xdr:colOff>0</xdr:colOff>
      <xdr:row>32</xdr:row>
      <xdr:rowOff>0</xdr:rowOff>
    </xdr:to>
    <xdr:sp macro="" textlink="">
      <xdr:nvSpPr>
        <xdr:cNvPr id="41004" name="Line 15">
          <a:extLst>
            <a:ext uri="{FF2B5EF4-FFF2-40B4-BE49-F238E27FC236}">
              <a16:creationId xmlns:a16="http://schemas.microsoft.com/office/drawing/2014/main" id="{A98A27C7-97E9-4C40-BBD4-B2C72C2D9A0A}"/>
            </a:ext>
          </a:extLst>
        </xdr:cNvPr>
        <xdr:cNvSpPr>
          <a:spLocks noChangeShapeType="1"/>
        </xdr:cNvSpPr>
      </xdr:nvSpPr>
      <xdr:spPr bwMode="auto">
        <a:xfrm flipV="1">
          <a:off x="4671060" y="7322820"/>
          <a:ext cx="1165860" cy="236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xdr:colOff>
      <xdr:row>37</xdr:row>
      <xdr:rowOff>7620</xdr:rowOff>
    </xdr:from>
    <xdr:to>
      <xdr:col>7</xdr:col>
      <xdr:colOff>0</xdr:colOff>
      <xdr:row>37</xdr:row>
      <xdr:rowOff>220980</xdr:rowOff>
    </xdr:to>
    <xdr:sp macro="" textlink="">
      <xdr:nvSpPr>
        <xdr:cNvPr id="41005" name="Line 2">
          <a:extLst>
            <a:ext uri="{FF2B5EF4-FFF2-40B4-BE49-F238E27FC236}">
              <a16:creationId xmlns:a16="http://schemas.microsoft.com/office/drawing/2014/main" id="{C3B36C23-2B9D-45A4-8E28-161EB62973D5}"/>
            </a:ext>
          </a:extLst>
        </xdr:cNvPr>
        <xdr:cNvSpPr>
          <a:spLocks noChangeShapeType="1"/>
        </xdr:cNvSpPr>
      </xdr:nvSpPr>
      <xdr:spPr bwMode="auto">
        <a:xfrm flipV="1">
          <a:off x="2278380" y="8747760"/>
          <a:ext cx="1287780" cy="2133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0</xdr:rowOff>
    </xdr:from>
    <xdr:to>
      <xdr:col>10</xdr:col>
      <xdr:colOff>0</xdr:colOff>
      <xdr:row>38</xdr:row>
      <xdr:rowOff>0</xdr:rowOff>
    </xdr:to>
    <xdr:sp macro="" textlink="">
      <xdr:nvSpPr>
        <xdr:cNvPr id="41006" name="Line 15">
          <a:extLst>
            <a:ext uri="{FF2B5EF4-FFF2-40B4-BE49-F238E27FC236}">
              <a16:creationId xmlns:a16="http://schemas.microsoft.com/office/drawing/2014/main" id="{6266A1E1-FC4A-4A5C-A60C-0B132DEB69D0}"/>
            </a:ext>
          </a:extLst>
        </xdr:cNvPr>
        <xdr:cNvSpPr>
          <a:spLocks noChangeShapeType="1"/>
        </xdr:cNvSpPr>
      </xdr:nvSpPr>
      <xdr:spPr bwMode="auto">
        <a:xfrm flipV="1">
          <a:off x="4671060" y="8740140"/>
          <a:ext cx="1165860" cy="2362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7620</xdr:colOff>
      <xdr:row>23</xdr:row>
      <xdr:rowOff>30480</xdr:rowOff>
    </xdr:from>
    <xdr:to>
      <xdr:col>4</xdr:col>
      <xdr:colOff>236220</xdr:colOff>
      <xdr:row>23</xdr:row>
      <xdr:rowOff>259080</xdr:rowOff>
    </xdr:to>
    <xdr:sp macro="" textlink="">
      <xdr:nvSpPr>
        <xdr:cNvPr id="37370" name="AutoShape 5">
          <a:extLst>
            <a:ext uri="{FF2B5EF4-FFF2-40B4-BE49-F238E27FC236}">
              <a16:creationId xmlns:a16="http://schemas.microsoft.com/office/drawing/2014/main" id="{A27384D7-2C4F-49BE-A8B2-98EC70425C31}"/>
            </a:ext>
          </a:extLst>
        </xdr:cNvPr>
        <xdr:cNvSpPr>
          <a:spLocks noChangeArrowheads="1"/>
        </xdr:cNvSpPr>
      </xdr:nvSpPr>
      <xdr:spPr bwMode="auto">
        <a:xfrm>
          <a:off x="1554480" y="6545580"/>
          <a:ext cx="22860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30480</xdr:colOff>
      <xdr:row>23</xdr:row>
      <xdr:rowOff>30480</xdr:rowOff>
    </xdr:from>
    <xdr:to>
      <xdr:col>5</xdr:col>
      <xdr:colOff>807720</xdr:colOff>
      <xdr:row>23</xdr:row>
      <xdr:rowOff>259080</xdr:rowOff>
    </xdr:to>
    <xdr:sp macro="" textlink="">
      <xdr:nvSpPr>
        <xdr:cNvPr id="37371" name="AutoShape 6">
          <a:extLst>
            <a:ext uri="{FF2B5EF4-FFF2-40B4-BE49-F238E27FC236}">
              <a16:creationId xmlns:a16="http://schemas.microsoft.com/office/drawing/2014/main" id="{3AA4F87D-A06A-41A2-8B7E-2B615AF04A51}"/>
            </a:ext>
          </a:extLst>
        </xdr:cNvPr>
        <xdr:cNvSpPr>
          <a:spLocks noChangeArrowheads="1"/>
        </xdr:cNvSpPr>
      </xdr:nvSpPr>
      <xdr:spPr bwMode="auto">
        <a:xfrm>
          <a:off x="1828800" y="6545580"/>
          <a:ext cx="77724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7620</xdr:colOff>
      <xdr:row>23</xdr:row>
      <xdr:rowOff>30480</xdr:rowOff>
    </xdr:from>
    <xdr:to>
      <xdr:col>6</xdr:col>
      <xdr:colOff>228600</xdr:colOff>
      <xdr:row>23</xdr:row>
      <xdr:rowOff>259080</xdr:rowOff>
    </xdr:to>
    <xdr:sp macro="" textlink="">
      <xdr:nvSpPr>
        <xdr:cNvPr id="37372" name="AutoShape 7">
          <a:extLst>
            <a:ext uri="{FF2B5EF4-FFF2-40B4-BE49-F238E27FC236}">
              <a16:creationId xmlns:a16="http://schemas.microsoft.com/office/drawing/2014/main" id="{D3711A0B-5D53-4A6F-A6CC-C23D615BA3B5}"/>
            </a:ext>
          </a:extLst>
        </xdr:cNvPr>
        <xdr:cNvSpPr>
          <a:spLocks noChangeArrowheads="1"/>
        </xdr:cNvSpPr>
      </xdr:nvSpPr>
      <xdr:spPr bwMode="auto">
        <a:xfrm>
          <a:off x="2705100" y="6545580"/>
          <a:ext cx="22098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30480</xdr:colOff>
      <xdr:row>23</xdr:row>
      <xdr:rowOff>30480</xdr:rowOff>
    </xdr:from>
    <xdr:to>
      <xdr:col>7</xdr:col>
      <xdr:colOff>723900</xdr:colOff>
      <xdr:row>23</xdr:row>
      <xdr:rowOff>259080</xdr:rowOff>
    </xdr:to>
    <xdr:sp macro="" textlink="">
      <xdr:nvSpPr>
        <xdr:cNvPr id="37373" name="AutoShape 8">
          <a:extLst>
            <a:ext uri="{FF2B5EF4-FFF2-40B4-BE49-F238E27FC236}">
              <a16:creationId xmlns:a16="http://schemas.microsoft.com/office/drawing/2014/main" id="{66388498-D367-4D41-AE6E-07CA96ACE6DB}"/>
            </a:ext>
          </a:extLst>
        </xdr:cNvPr>
        <xdr:cNvSpPr>
          <a:spLocks noChangeArrowheads="1"/>
        </xdr:cNvSpPr>
      </xdr:nvSpPr>
      <xdr:spPr bwMode="auto">
        <a:xfrm>
          <a:off x="2956560" y="6545580"/>
          <a:ext cx="69342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23</xdr:row>
      <xdr:rowOff>30480</xdr:rowOff>
    </xdr:from>
    <xdr:to>
      <xdr:col>8</xdr:col>
      <xdr:colOff>236220</xdr:colOff>
      <xdr:row>23</xdr:row>
      <xdr:rowOff>259080</xdr:rowOff>
    </xdr:to>
    <xdr:sp macro="" textlink="">
      <xdr:nvSpPr>
        <xdr:cNvPr id="37374" name="AutoShape 9">
          <a:extLst>
            <a:ext uri="{FF2B5EF4-FFF2-40B4-BE49-F238E27FC236}">
              <a16:creationId xmlns:a16="http://schemas.microsoft.com/office/drawing/2014/main" id="{3EE4B9A0-314C-488A-A033-C8BEC432068E}"/>
            </a:ext>
          </a:extLst>
        </xdr:cNvPr>
        <xdr:cNvSpPr>
          <a:spLocks noChangeArrowheads="1"/>
        </xdr:cNvSpPr>
      </xdr:nvSpPr>
      <xdr:spPr bwMode="auto">
        <a:xfrm>
          <a:off x="3832860" y="6545580"/>
          <a:ext cx="22860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30480</xdr:colOff>
      <xdr:row>23</xdr:row>
      <xdr:rowOff>30480</xdr:rowOff>
    </xdr:from>
    <xdr:to>
      <xdr:col>9</xdr:col>
      <xdr:colOff>723900</xdr:colOff>
      <xdr:row>23</xdr:row>
      <xdr:rowOff>259080</xdr:rowOff>
    </xdr:to>
    <xdr:sp macro="" textlink="">
      <xdr:nvSpPr>
        <xdr:cNvPr id="37375" name="AutoShape 10">
          <a:extLst>
            <a:ext uri="{FF2B5EF4-FFF2-40B4-BE49-F238E27FC236}">
              <a16:creationId xmlns:a16="http://schemas.microsoft.com/office/drawing/2014/main" id="{3A83E332-AD4D-4875-8B49-2B278E7FA5F7}"/>
            </a:ext>
          </a:extLst>
        </xdr:cNvPr>
        <xdr:cNvSpPr>
          <a:spLocks noChangeArrowheads="1"/>
        </xdr:cNvSpPr>
      </xdr:nvSpPr>
      <xdr:spPr bwMode="auto">
        <a:xfrm>
          <a:off x="4107180" y="6545580"/>
          <a:ext cx="69342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xdr:colOff>
      <xdr:row>23</xdr:row>
      <xdr:rowOff>30480</xdr:rowOff>
    </xdr:from>
    <xdr:to>
      <xdr:col>10</xdr:col>
      <xdr:colOff>236220</xdr:colOff>
      <xdr:row>23</xdr:row>
      <xdr:rowOff>259080</xdr:rowOff>
    </xdr:to>
    <xdr:sp macro="" textlink="">
      <xdr:nvSpPr>
        <xdr:cNvPr id="37376" name="AutoShape 11">
          <a:extLst>
            <a:ext uri="{FF2B5EF4-FFF2-40B4-BE49-F238E27FC236}">
              <a16:creationId xmlns:a16="http://schemas.microsoft.com/office/drawing/2014/main" id="{48BADA5C-BB63-4F16-8EC2-14B192F10E31}"/>
            </a:ext>
          </a:extLst>
        </xdr:cNvPr>
        <xdr:cNvSpPr>
          <a:spLocks noChangeArrowheads="1"/>
        </xdr:cNvSpPr>
      </xdr:nvSpPr>
      <xdr:spPr bwMode="auto">
        <a:xfrm>
          <a:off x="4983480" y="6545580"/>
          <a:ext cx="22860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30480</xdr:colOff>
      <xdr:row>23</xdr:row>
      <xdr:rowOff>30480</xdr:rowOff>
    </xdr:from>
    <xdr:to>
      <xdr:col>11</xdr:col>
      <xdr:colOff>723900</xdr:colOff>
      <xdr:row>23</xdr:row>
      <xdr:rowOff>259080</xdr:rowOff>
    </xdr:to>
    <xdr:sp macro="" textlink="">
      <xdr:nvSpPr>
        <xdr:cNvPr id="37377" name="AutoShape 12">
          <a:extLst>
            <a:ext uri="{FF2B5EF4-FFF2-40B4-BE49-F238E27FC236}">
              <a16:creationId xmlns:a16="http://schemas.microsoft.com/office/drawing/2014/main" id="{014F0C7C-E1B8-47EF-B08F-402CF380088C}"/>
            </a:ext>
          </a:extLst>
        </xdr:cNvPr>
        <xdr:cNvSpPr>
          <a:spLocks noChangeArrowheads="1"/>
        </xdr:cNvSpPr>
      </xdr:nvSpPr>
      <xdr:spPr bwMode="auto">
        <a:xfrm>
          <a:off x="5257800" y="6545580"/>
          <a:ext cx="69342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1379220</xdr:colOff>
      <xdr:row>32</xdr:row>
      <xdr:rowOff>0</xdr:rowOff>
    </xdr:from>
    <xdr:to>
      <xdr:col>11</xdr:col>
      <xdr:colOff>579120</xdr:colOff>
      <xdr:row>34</xdr:row>
      <xdr:rowOff>0</xdr:rowOff>
    </xdr:to>
    <xdr:sp macro="" textlink="">
      <xdr:nvSpPr>
        <xdr:cNvPr id="35475" name="AutoShape 2">
          <a:extLst>
            <a:ext uri="{FF2B5EF4-FFF2-40B4-BE49-F238E27FC236}">
              <a16:creationId xmlns:a16="http://schemas.microsoft.com/office/drawing/2014/main" id="{2EF8AB60-77E9-431F-A257-70295E6EF159}"/>
            </a:ext>
          </a:extLst>
        </xdr:cNvPr>
        <xdr:cNvSpPr>
          <a:spLocks noChangeArrowheads="1"/>
        </xdr:cNvSpPr>
      </xdr:nvSpPr>
      <xdr:spPr bwMode="auto">
        <a:xfrm>
          <a:off x="2164080" y="8884920"/>
          <a:ext cx="6332220" cy="5638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1371600</xdr:colOff>
      <xdr:row>20</xdr:row>
      <xdr:rowOff>15240</xdr:rowOff>
    </xdr:from>
    <xdr:to>
      <xdr:col>11</xdr:col>
      <xdr:colOff>76200</xdr:colOff>
      <xdr:row>21</xdr:row>
      <xdr:rowOff>30480</xdr:rowOff>
    </xdr:to>
    <xdr:sp macro="" textlink="">
      <xdr:nvSpPr>
        <xdr:cNvPr id="35476" name="AutoShape 12">
          <a:extLst>
            <a:ext uri="{FF2B5EF4-FFF2-40B4-BE49-F238E27FC236}">
              <a16:creationId xmlns:a16="http://schemas.microsoft.com/office/drawing/2014/main" id="{C0B7A34B-F5F5-4243-936D-030372D0DC95}"/>
            </a:ext>
          </a:extLst>
        </xdr:cNvPr>
        <xdr:cNvSpPr>
          <a:spLocks noChangeArrowheads="1"/>
        </xdr:cNvSpPr>
      </xdr:nvSpPr>
      <xdr:spPr bwMode="auto">
        <a:xfrm>
          <a:off x="2164080" y="5516880"/>
          <a:ext cx="582930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1371600</xdr:colOff>
      <xdr:row>19</xdr:row>
      <xdr:rowOff>15240</xdr:rowOff>
    </xdr:from>
    <xdr:to>
      <xdr:col>11</xdr:col>
      <xdr:colOff>76200</xdr:colOff>
      <xdr:row>20</xdr:row>
      <xdr:rowOff>30480</xdr:rowOff>
    </xdr:to>
    <xdr:sp macro="" textlink="">
      <xdr:nvSpPr>
        <xdr:cNvPr id="35477" name="AutoShape 13">
          <a:extLst>
            <a:ext uri="{FF2B5EF4-FFF2-40B4-BE49-F238E27FC236}">
              <a16:creationId xmlns:a16="http://schemas.microsoft.com/office/drawing/2014/main" id="{A68A8948-9A59-4DA0-AED8-A70B17E8185E}"/>
            </a:ext>
          </a:extLst>
        </xdr:cNvPr>
        <xdr:cNvSpPr>
          <a:spLocks noChangeArrowheads="1"/>
        </xdr:cNvSpPr>
      </xdr:nvSpPr>
      <xdr:spPr bwMode="auto">
        <a:xfrm>
          <a:off x="2164080" y="5234940"/>
          <a:ext cx="5829300" cy="29718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38</xdr:row>
      <xdr:rowOff>99060</xdr:rowOff>
    </xdr:from>
    <xdr:to>
      <xdr:col>11</xdr:col>
      <xdr:colOff>563880</xdr:colOff>
      <xdr:row>38</xdr:row>
      <xdr:rowOff>335280</xdr:rowOff>
    </xdr:to>
    <xdr:sp macro="" textlink="">
      <xdr:nvSpPr>
        <xdr:cNvPr id="35478" name="AutoShape 18">
          <a:extLst>
            <a:ext uri="{FF2B5EF4-FFF2-40B4-BE49-F238E27FC236}">
              <a16:creationId xmlns:a16="http://schemas.microsoft.com/office/drawing/2014/main" id="{C938C7F6-0907-4574-B166-C6C23F7F78CE}"/>
            </a:ext>
          </a:extLst>
        </xdr:cNvPr>
        <xdr:cNvSpPr>
          <a:spLocks noChangeArrowheads="1"/>
        </xdr:cNvSpPr>
      </xdr:nvSpPr>
      <xdr:spPr bwMode="auto">
        <a:xfrm>
          <a:off x="2164080" y="10675620"/>
          <a:ext cx="6316980" cy="2362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40</xdr:row>
      <xdr:rowOff>38100</xdr:rowOff>
    </xdr:from>
    <xdr:to>
      <xdr:col>11</xdr:col>
      <xdr:colOff>571500</xdr:colOff>
      <xdr:row>41</xdr:row>
      <xdr:rowOff>251460</xdr:rowOff>
    </xdr:to>
    <xdr:sp macro="" textlink="">
      <xdr:nvSpPr>
        <xdr:cNvPr id="35479" name="AutoShape 19">
          <a:extLst>
            <a:ext uri="{FF2B5EF4-FFF2-40B4-BE49-F238E27FC236}">
              <a16:creationId xmlns:a16="http://schemas.microsoft.com/office/drawing/2014/main" id="{818F7C22-A554-40E7-B9FE-7C7EF6DFB4C9}"/>
            </a:ext>
          </a:extLst>
        </xdr:cNvPr>
        <xdr:cNvSpPr>
          <a:spLocks noChangeArrowheads="1"/>
        </xdr:cNvSpPr>
      </xdr:nvSpPr>
      <xdr:spPr bwMode="auto">
        <a:xfrm>
          <a:off x="2164080" y="11292840"/>
          <a:ext cx="632460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15</xdr:row>
      <xdr:rowOff>0</xdr:rowOff>
    </xdr:from>
    <xdr:to>
      <xdr:col>11</xdr:col>
      <xdr:colOff>563880</xdr:colOff>
      <xdr:row>15</xdr:row>
      <xdr:rowOff>0</xdr:rowOff>
    </xdr:to>
    <xdr:sp macro="" textlink="">
      <xdr:nvSpPr>
        <xdr:cNvPr id="35480" name="AutoShape 21">
          <a:extLst>
            <a:ext uri="{FF2B5EF4-FFF2-40B4-BE49-F238E27FC236}">
              <a16:creationId xmlns:a16="http://schemas.microsoft.com/office/drawing/2014/main" id="{EDAD394F-118F-47E4-B16A-35DF14DE3FE1}"/>
            </a:ext>
          </a:extLst>
        </xdr:cNvPr>
        <xdr:cNvSpPr>
          <a:spLocks noChangeArrowheads="1"/>
        </xdr:cNvSpPr>
      </xdr:nvSpPr>
      <xdr:spPr bwMode="auto">
        <a:xfrm>
          <a:off x="2164080" y="4091940"/>
          <a:ext cx="631698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39</xdr:row>
      <xdr:rowOff>7620</xdr:rowOff>
    </xdr:from>
    <xdr:to>
      <xdr:col>11</xdr:col>
      <xdr:colOff>563880</xdr:colOff>
      <xdr:row>39</xdr:row>
      <xdr:rowOff>251460</xdr:rowOff>
    </xdr:to>
    <xdr:sp macro="" textlink="">
      <xdr:nvSpPr>
        <xdr:cNvPr id="35481" name="AutoShape 23">
          <a:extLst>
            <a:ext uri="{FF2B5EF4-FFF2-40B4-BE49-F238E27FC236}">
              <a16:creationId xmlns:a16="http://schemas.microsoft.com/office/drawing/2014/main" id="{DCCBB4C5-F08F-4B36-8209-6DE480D471CC}"/>
            </a:ext>
          </a:extLst>
        </xdr:cNvPr>
        <xdr:cNvSpPr>
          <a:spLocks noChangeArrowheads="1"/>
        </xdr:cNvSpPr>
      </xdr:nvSpPr>
      <xdr:spPr bwMode="auto">
        <a:xfrm>
          <a:off x="2164080" y="10980420"/>
          <a:ext cx="6316980" cy="243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76;&#12539;&#20182;&#24066;&#30435;&#26619;&#36039;&#26009;/&#30435;&#26619;&#36039;&#26009;(&#30476;)/(sonota)20228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現況報告"/>
      <sheetName val="3監査"/>
      <sheetName val="4職員"/>
      <sheetName val="5障害者"/>
      <sheetName val="6資産状況"/>
      <sheetName val="7借入金"/>
      <sheetName val="8預貯金"/>
      <sheetName val="9寄附金"/>
      <sheetName val="10会計･11労働"/>
      <sheetName val="12・13・14外部15開示16専決17苦情18・19・20"/>
      <sheetName val="21研修"/>
      <sheetName val="22契約"/>
      <sheetName val="23添付書類"/>
    </sheetNames>
    <sheetDataSet>
      <sheetData sheetId="0" refreshError="1"/>
      <sheetData sheetId="1" refreshError="1"/>
      <sheetData sheetId="2" refreshError="1"/>
      <sheetData sheetId="3" refreshError="1"/>
      <sheetData sheetId="4" refreshError="1">
        <row r="4">
          <cell r="BO4" t="str">
            <v>昭和</v>
          </cell>
        </row>
        <row r="5">
          <cell r="BO5" t="str">
            <v>平成</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tint="-0.14999847407452621"/>
  </sheetPr>
  <dimension ref="A1:AM40"/>
  <sheetViews>
    <sheetView tabSelected="1" view="pageBreakPreview" topLeftCell="A4" zoomScaleNormal="100" zoomScaleSheetLayoutView="100" workbookViewId="0">
      <selection activeCell="B2" sqref="B2"/>
    </sheetView>
  </sheetViews>
  <sheetFormatPr defaultColWidth="9" defaultRowHeight="13.2"/>
  <cols>
    <col min="1" max="1" width="6.77734375" style="46" customWidth="1"/>
    <col min="2" max="2" width="8.33203125" style="46" customWidth="1"/>
    <col min="3" max="3" width="20" style="46" customWidth="1"/>
    <col min="4" max="6" width="3.44140625" style="46" customWidth="1"/>
    <col min="7" max="7" width="4.109375" style="46" customWidth="1"/>
    <col min="8" max="8" width="3.44140625" style="46" customWidth="1"/>
    <col min="9" max="9" width="4.109375" style="46" customWidth="1"/>
    <col min="10" max="10" width="3.44140625" style="46" customWidth="1"/>
    <col min="11" max="11" width="4.109375" style="46" customWidth="1"/>
    <col min="12" max="12" width="3.44140625" style="46" customWidth="1"/>
    <col min="13" max="16384" width="9" style="46"/>
  </cols>
  <sheetData>
    <row r="1" spans="1:12">
      <c r="A1" s="121" t="s">
        <v>360</v>
      </c>
      <c r="B1" s="121">
        <v>7</v>
      </c>
    </row>
    <row r="2" spans="1:12">
      <c r="A2" s="47"/>
      <c r="D2" s="113" t="s">
        <v>128</v>
      </c>
    </row>
    <row r="3" spans="1:12">
      <c r="A3" s="47"/>
    </row>
    <row r="4" spans="1:12">
      <c r="A4" s="47"/>
    </row>
    <row r="5" spans="1:12">
      <c r="A5" s="47"/>
    </row>
    <row r="6" spans="1:12">
      <c r="A6" s="47"/>
    </row>
    <row r="7" spans="1:12">
      <c r="A7" s="47"/>
    </row>
    <row r="12" spans="1:12" ht="22.5" customHeight="1">
      <c r="C12" s="411" t="str">
        <f>"－"&amp;A1&amp;$B$1&amp;"年度－"</f>
        <v>－令和7年度－</v>
      </c>
      <c r="D12" s="411"/>
      <c r="E12" s="411"/>
      <c r="F12" s="411"/>
      <c r="G12" s="411"/>
      <c r="H12" s="411"/>
      <c r="I12" s="411"/>
      <c r="J12" s="411"/>
      <c r="K12" s="411"/>
      <c r="L12" s="411"/>
    </row>
    <row r="22" spans="3:13" ht="19.2">
      <c r="C22" s="122" t="s">
        <v>131</v>
      </c>
      <c r="D22" s="122"/>
      <c r="E22" s="410"/>
      <c r="F22" s="410"/>
      <c r="G22" s="410"/>
      <c r="H22" s="410"/>
      <c r="I22" s="410"/>
      <c r="J22" s="410"/>
      <c r="K22" s="410"/>
      <c r="L22" s="410"/>
      <c r="M22" s="410"/>
    </row>
    <row r="23" spans="3:13" ht="19.2">
      <c r="C23" s="123"/>
      <c r="D23" s="123"/>
      <c r="E23" s="124"/>
      <c r="F23" s="124"/>
      <c r="G23" s="124"/>
      <c r="H23" s="124"/>
      <c r="I23" s="124"/>
      <c r="J23" s="124"/>
      <c r="K23" s="124"/>
      <c r="L23" s="124"/>
      <c r="M23" s="124"/>
    </row>
    <row r="24" spans="3:13" ht="19.2">
      <c r="C24" s="125"/>
      <c r="D24" s="125"/>
      <c r="E24" s="125"/>
      <c r="F24" s="125"/>
      <c r="G24" s="125"/>
      <c r="H24" s="125"/>
      <c r="I24" s="125"/>
      <c r="J24" s="125"/>
      <c r="K24" s="125"/>
      <c r="L24" s="125"/>
    </row>
    <row r="25" spans="3:13" ht="19.2">
      <c r="C25" s="122" t="s">
        <v>132</v>
      </c>
      <c r="D25" s="122"/>
      <c r="E25" s="410"/>
      <c r="F25" s="410"/>
      <c r="G25" s="410"/>
      <c r="H25" s="410"/>
      <c r="I25" s="410"/>
      <c r="J25" s="410"/>
      <c r="K25" s="410"/>
      <c r="L25" s="410"/>
      <c r="M25" s="410"/>
    </row>
    <row r="26" spans="3:13" ht="19.2">
      <c r="C26" s="123"/>
      <c r="D26" s="123"/>
      <c r="E26" s="124"/>
      <c r="F26" s="124"/>
      <c r="G26" s="124"/>
      <c r="H26" s="124"/>
      <c r="I26" s="124"/>
      <c r="J26" s="124"/>
      <c r="K26" s="124"/>
      <c r="L26" s="124"/>
      <c r="M26" s="124"/>
    </row>
    <row r="27" spans="3:13" ht="19.2">
      <c r="C27" s="125"/>
      <c r="D27" s="125"/>
      <c r="E27" s="125"/>
      <c r="F27" s="125"/>
      <c r="G27" s="125"/>
      <c r="H27" s="125"/>
      <c r="I27" s="125"/>
      <c r="J27" s="125"/>
      <c r="K27" s="125"/>
      <c r="L27" s="125"/>
    </row>
    <row r="28" spans="3:13" ht="19.2">
      <c r="C28" s="122" t="s">
        <v>133</v>
      </c>
      <c r="D28" s="122"/>
      <c r="E28" s="410"/>
      <c r="F28" s="410"/>
      <c r="G28" s="410"/>
      <c r="H28" s="410"/>
      <c r="I28" s="410"/>
      <c r="J28" s="410"/>
      <c r="K28" s="410"/>
      <c r="L28" s="410"/>
      <c r="M28" s="410"/>
    </row>
    <row r="29" spans="3:13" ht="19.2">
      <c r="C29" s="123"/>
      <c r="D29" s="123"/>
      <c r="E29" s="124"/>
      <c r="F29" s="124"/>
      <c r="G29" s="124"/>
      <c r="H29" s="124"/>
      <c r="I29" s="124"/>
      <c r="J29" s="124"/>
      <c r="K29" s="124"/>
      <c r="L29" s="124"/>
      <c r="M29" s="124"/>
    </row>
    <row r="30" spans="3:13" ht="19.2">
      <c r="C30" s="125"/>
      <c r="D30" s="125"/>
      <c r="E30" s="125"/>
      <c r="F30" s="125"/>
      <c r="G30" s="125"/>
      <c r="H30" s="125"/>
      <c r="I30" s="125"/>
      <c r="J30" s="125"/>
      <c r="K30" s="125"/>
      <c r="L30" s="125"/>
    </row>
    <row r="31" spans="3:13" ht="18.75" customHeight="1">
      <c r="C31" s="122" t="s">
        <v>134</v>
      </c>
      <c r="D31" s="122"/>
      <c r="E31" s="126"/>
      <c r="F31" s="127" t="str">
        <f>A1</f>
        <v>令和</v>
      </c>
      <c r="G31" s="181"/>
      <c r="H31" s="165" t="s">
        <v>4</v>
      </c>
      <c r="I31" s="122"/>
      <c r="J31" s="165" t="s">
        <v>0</v>
      </c>
      <c r="K31" s="122"/>
      <c r="L31" s="165" t="s">
        <v>1</v>
      </c>
      <c r="M31" s="126"/>
    </row>
    <row r="33" spans="2:39" s="128" customFormat="1"/>
    <row r="34" spans="2:39" s="128" customFormat="1" ht="14.4">
      <c r="B34" s="35"/>
      <c r="C34" s="129" t="s">
        <v>135</v>
      </c>
      <c r="D34" s="130"/>
      <c r="E34" s="414"/>
      <c r="F34" s="414"/>
      <c r="G34" s="131" t="s">
        <v>136</v>
      </c>
      <c r="H34" s="414"/>
      <c r="I34" s="414"/>
      <c r="J34" s="131" t="s">
        <v>136</v>
      </c>
      <c r="K34" s="414"/>
      <c r="L34" s="414"/>
      <c r="M34" s="131"/>
      <c r="N34" s="132"/>
      <c r="O34" s="132"/>
      <c r="X34" s="132"/>
      <c r="Y34" s="132"/>
      <c r="Z34" s="132"/>
      <c r="AA34" s="132"/>
      <c r="AC34" s="133"/>
      <c r="AE34" s="43"/>
      <c r="AF34" s="43"/>
      <c r="AG34" s="43"/>
      <c r="AH34" s="43"/>
      <c r="AI34" s="43"/>
      <c r="AJ34" s="43"/>
      <c r="AK34" s="43"/>
      <c r="AL34" s="43"/>
      <c r="AM34" s="43"/>
    </row>
    <row r="35" spans="2:39" s="128" customFormat="1" ht="14.4">
      <c r="B35" s="35"/>
      <c r="C35" s="134"/>
      <c r="D35" s="135"/>
      <c r="E35" s="136"/>
      <c r="F35" s="136"/>
      <c r="G35" s="136"/>
      <c r="H35" s="136"/>
      <c r="I35" s="136"/>
      <c r="J35" s="136"/>
      <c r="K35" s="136"/>
      <c r="L35" s="136"/>
      <c r="M35" s="136"/>
      <c r="N35" s="132"/>
      <c r="O35" s="132"/>
      <c r="X35" s="132"/>
      <c r="Y35" s="132"/>
      <c r="Z35" s="132"/>
      <c r="AA35" s="132"/>
      <c r="AC35" s="133"/>
      <c r="AE35" s="43"/>
      <c r="AF35" s="43"/>
      <c r="AG35" s="43"/>
      <c r="AH35" s="43"/>
      <c r="AI35" s="43"/>
      <c r="AJ35" s="43"/>
      <c r="AK35" s="43"/>
      <c r="AL35" s="43"/>
      <c r="AM35" s="43"/>
    </row>
    <row r="36" spans="2:39" s="128" customFormat="1" ht="14.4">
      <c r="B36" s="43"/>
      <c r="C36" s="129" t="s">
        <v>137</v>
      </c>
      <c r="D36" s="130"/>
      <c r="E36" s="414"/>
      <c r="F36" s="414"/>
      <c r="G36" s="131" t="s">
        <v>136</v>
      </c>
      <c r="H36" s="414"/>
      <c r="I36" s="414"/>
      <c r="J36" s="131" t="s">
        <v>136</v>
      </c>
      <c r="K36" s="414"/>
      <c r="L36" s="414"/>
      <c r="M36" s="137"/>
      <c r="N36" s="43"/>
      <c r="O36" s="43"/>
      <c r="X36" s="43"/>
      <c r="Y36" s="43"/>
      <c r="Z36" s="43"/>
      <c r="AA36" s="43"/>
      <c r="AC36" s="133"/>
      <c r="AE36" s="138"/>
      <c r="AF36" s="138"/>
      <c r="AG36" s="138"/>
      <c r="AH36" s="138"/>
      <c r="AI36" s="138"/>
      <c r="AJ36" s="138"/>
      <c r="AK36" s="138"/>
      <c r="AL36" s="138"/>
      <c r="AM36" s="138"/>
    </row>
    <row r="37" spans="2:39" s="128" customFormat="1" ht="14.4">
      <c r="B37" s="43"/>
      <c r="C37" s="134"/>
      <c r="D37" s="135"/>
      <c r="E37" s="136"/>
      <c r="F37" s="136"/>
      <c r="G37" s="136"/>
      <c r="H37" s="136"/>
      <c r="I37" s="136"/>
      <c r="J37" s="136"/>
      <c r="K37" s="136"/>
      <c r="L37" s="136"/>
      <c r="M37" s="36"/>
      <c r="N37" s="43"/>
      <c r="O37" s="43"/>
      <c r="X37" s="43"/>
      <c r="Y37" s="43"/>
      <c r="Z37" s="43"/>
      <c r="AA37" s="43"/>
      <c r="AC37" s="133"/>
      <c r="AE37" s="138"/>
      <c r="AF37" s="138"/>
      <c r="AG37" s="138"/>
      <c r="AH37" s="138"/>
      <c r="AI37" s="138"/>
      <c r="AJ37" s="138"/>
      <c r="AK37" s="138"/>
      <c r="AL37" s="138"/>
      <c r="AM37" s="138"/>
    </row>
    <row r="38" spans="2:39" s="140" customFormat="1" ht="14.4">
      <c r="B38" s="43"/>
      <c r="C38" s="139" t="s">
        <v>138</v>
      </c>
      <c r="D38" s="130"/>
      <c r="E38" s="412"/>
      <c r="F38" s="413"/>
      <c r="G38" s="413"/>
      <c r="H38" s="413"/>
      <c r="I38" s="413"/>
      <c r="J38" s="413"/>
      <c r="K38" s="413"/>
      <c r="L38" s="413"/>
      <c r="M38" s="413"/>
    </row>
    <row r="39" spans="2:39" s="140" customFormat="1" ht="14.4">
      <c r="B39" s="43"/>
      <c r="C39" s="141"/>
      <c r="D39" s="135"/>
      <c r="E39" s="142"/>
      <c r="F39" s="142"/>
      <c r="G39" s="142"/>
      <c r="H39" s="142"/>
      <c r="I39" s="142"/>
      <c r="J39" s="142"/>
      <c r="K39" s="142"/>
      <c r="L39" s="142"/>
      <c r="M39" s="142"/>
    </row>
    <row r="40" spans="2:39" ht="14.4">
      <c r="B40" s="138"/>
      <c r="C40" s="139" t="s">
        <v>180</v>
      </c>
      <c r="D40" s="130"/>
      <c r="E40" s="412"/>
      <c r="F40" s="413"/>
      <c r="G40" s="413"/>
      <c r="H40" s="413"/>
      <c r="I40" s="413"/>
      <c r="J40" s="413"/>
      <c r="K40" s="413"/>
      <c r="L40" s="413"/>
      <c r="M40" s="413"/>
    </row>
  </sheetData>
  <mergeCells count="12">
    <mergeCell ref="H36:I36"/>
    <mergeCell ref="K36:L36"/>
    <mergeCell ref="E25:M25"/>
    <mergeCell ref="E28:M28"/>
    <mergeCell ref="C12:L12"/>
    <mergeCell ref="E22:M22"/>
    <mergeCell ref="E38:M38"/>
    <mergeCell ref="E40:M40"/>
    <mergeCell ref="E34:F34"/>
    <mergeCell ref="H34:I34"/>
    <mergeCell ref="K34:L34"/>
    <mergeCell ref="E36:F36"/>
  </mergeCells>
  <phoneticPr fontId="2"/>
  <dataValidations count="2">
    <dataValidation imeMode="hiragana" allowBlank="1" showInputMessage="1" showErrorMessage="1" sqref="C1"/>
    <dataValidation imeMode="halfAlpha" allowBlank="1" showInputMessage="1" showErrorMessage="1" sqref="E38:M40"/>
  </dataValidations>
  <pageMargins left="0.78740157480314965" right="0.78740157480314965" top="1.5748031496062993" bottom="0.98425196850393704" header="0.51181102362204722" footer="0.51181102362204722"/>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0" tint="-0.14999847407452621"/>
    <pageSetUpPr fitToPage="1"/>
  </sheetPr>
  <dimension ref="A1:Z42"/>
  <sheetViews>
    <sheetView showZeros="0" topLeftCell="A28" zoomScaleNormal="100" zoomScaleSheetLayoutView="100" workbookViewId="0">
      <selection activeCell="J3" sqref="J3:M3"/>
    </sheetView>
  </sheetViews>
  <sheetFormatPr defaultColWidth="9" defaultRowHeight="13.2"/>
  <cols>
    <col min="1" max="1" width="2.88671875" style="2" customWidth="1"/>
    <col min="2" max="2" width="1.33203125" style="2" customWidth="1"/>
    <col min="3" max="3" width="5.6640625" style="2" customWidth="1"/>
    <col min="4" max="4" width="12.6640625" style="2" customWidth="1"/>
    <col min="5" max="5" width="3.6640625" style="2" customWidth="1"/>
    <col min="6" max="6" width="13.109375" style="2" customWidth="1"/>
    <col min="7" max="7" width="3.33203125" style="2" customWidth="1"/>
    <col min="8" max="8" width="13.109375" style="2" customWidth="1"/>
    <col min="9" max="9" width="3.6640625" style="2" customWidth="1"/>
    <col min="10" max="10" width="13.109375" style="2" customWidth="1"/>
    <col min="11" max="11" width="3.6640625" style="2" customWidth="1"/>
    <col min="12" max="12" width="13.109375" style="2" customWidth="1"/>
    <col min="13" max="13" width="3.6640625" style="2" customWidth="1"/>
    <col min="14" max="14" width="23.33203125" style="2" customWidth="1"/>
    <col min="15" max="16384" width="9" style="2"/>
  </cols>
  <sheetData>
    <row r="1" spans="1:14" ht="22.5" customHeight="1">
      <c r="A1" s="214" t="s">
        <v>353</v>
      </c>
    </row>
    <row r="2" spans="1:14" ht="22.5" customHeight="1" thickBot="1">
      <c r="A2" s="2" t="s">
        <v>18</v>
      </c>
    </row>
    <row r="3" spans="1:14" ht="22.5" customHeight="1">
      <c r="A3" s="860" t="s">
        <v>26</v>
      </c>
      <c r="B3" s="861"/>
      <c r="C3" s="861"/>
      <c r="D3" s="861"/>
      <c r="E3" s="862"/>
      <c r="F3" s="875" t="str">
        <f>"令和"&amp;表紙!$B$1-2&amp;"年度"</f>
        <v>令和5年度</v>
      </c>
      <c r="G3" s="875"/>
      <c r="H3" s="875"/>
      <c r="I3" s="875"/>
      <c r="J3" s="875" t="str">
        <f>"令和"&amp;表紙!$B$1-1&amp;"年度"</f>
        <v>令和6年度</v>
      </c>
      <c r="K3" s="875"/>
      <c r="L3" s="875"/>
      <c r="M3" s="875"/>
      <c r="N3" s="71"/>
    </row>
    <row r="4" spans="1:14" ht="22.5" customHeight="1">
      <c r="A4" s="863"/>
      <c r="B4" s="864"/>
      <c r="C4" s="864"/>
      <c r="D4" s="864"/>
      <c r="E4" s="865"/>
      <c r="F4" s="866" t="s">
        <v>250</v>
      </c>
      <c r="G4" s="867"/>
      <c r="H4" s="870" t="s">
        <v>251</v>
      </c>
      <c r="I4" s="870"/>
      <c r="J4" s="866" t="s">
        <v>250</v>
      </c>
      <c r="K4" s="867"/>
      <c r="L4" s="870" t="s">
        <v>251</v>
      </c>
      <c r="M4" s="870"/>
      <c r="N4" s="193" t="s">
        <v>193</v>
      </c>
    </row>
    <row r="5" spans="1:14" ht="22.5" customHeight="1">
      <c r="A5" s="873" t="s">
        <v>3</v>
      </c>
      <c r="B5" s="874"/>
      <c r="C5" s="874"/>
      <c r="D5" s="878" t="s">
        <v>7</v>
      </c>
      <c r="E5" s="879"/>
      <c r="F5" s="868"/>
      <c r="G5" s="869"/>
      <c r="H5" s="870"/>
      <c r="I5" s="870"/>
      <c r="J5" s="868"/>
      <c r="K5" s="869"/>
      <c r="L5" s="870"/>
      <c r="M5" s="870"/>
      <c r="N5" s="103"/>
    </row>
    <row r="6" spans="1:14" ht="22.5" customHeight="1">
      <c r="A6" s="871"/>
      <c r="B6" s="872"/>
      <c r="C6" s="872"/>
      <c r="D6" s="858"/>
      <c r="E6" s="859"/>
      <c r="F6" s="858" t="s">
        <v>6</v>
      </c>
      <c r="G6" s="859"/>
      <c r="H6" s="858" t="s">
        <v>6</v>
      </c>
      <c r="I6" s="859"/>
      <c r="J6" s="858" t="s">
        <v>6</v>
      </c>
      <c r="K6" s="859"/>
      <c r="L6" s="858" t="s">
        <v>6</v>
      </c>
      <c r="M6" s="859"/>
      <c r="N6" s="191"/>
    </row>
    <row r="7" spans="1:14" ht="22.5" customHeight="1">
      <c r="A7" s="885" t="s">
        <v>2</v>
      </c>
      <c r="B7" s="886"/>
      <c r="C7" s="887"/>
      <c r="D7" s="880"/>
      <c r="E7" s="865"/>
      <c r="F7" s="876"/>
      <c r="G7" s="877"/>
      <c r="H7" s="876"/>
      <c r="I7" s="877"/>
      <c r="J7" s="876"/>
      <c r="K7" s="877"/>
      <c r="L7" s="876"/>
      <c r="M7" s="877"/>
      <c r="N7" s="192"/>
    </row>
    <row r="8" spans="1:14" ht="22.5" customHeight="1">
      <c r="A8" s="883" t="s">
        <v>19</v>
      </c>
      <c r="B8" s="884"/>
      <c r="C8" s="884"/>
      <c r="D8" s="881"/>
      <c r="E8" s="882"/>
      <c r="F8" s="844"/>
      <c r="G8" s="845"/>
      <c r="H8" s="844"/>
      <c r="I8" s="845"/>
      <c r="J8" s="844"/>
      <c r="K8" s="845"/>
      <c r="L8" s="844"/>
      <c r="M8" s="845"/>
      <c r="N8" s="189"/>
    </row>
    <row r="9" spans="1:14" ht="22.5" customHeight="1">
      <c r="A9" s="883"/>
      <c r="B9" s="884"/>
      <c r="C9" s="884"/>
      <c r="D9" s="881"/>
      <c r="E9" s="882"/>
      <c r="F9" s="844"/>
      <c r="G9" s="845"/>
      <c r="H9" s="844"/>
      <c r="I9" s="845"/>
      <c r="J9" s="844"/>
      <c r="K9" s="845"/>
      <c r="L9" s="844"/>
      <c r="M9" s="845"/>
      <c r="N9" s="189"/>
    </row>
    <row r="10" spans="1:14" ht="22.5" customHeight="1">
      <c r="A10" s="883"/>
      <c r="B10" s="884"/>
      <c r="C10" s="884"/>
      <c r="D10" s="881"/>
      <c r="E10" s="882"/>
      <c r="F10" s="844"/>
      <c r="G10" s="845"/>
      <c r="H10" s="844"/>
      <c r="I10" s="845"/>
      <c r="J10" s="844"/>
      <c r="K10" s="845"/>
      <c r="L10" s="844"/>
      <c r="M10" s="845"/>
      <c r="N10" s="189"/>
    </row>
    <row r="11" spans="1:14" ht="22.5" customHeight="1">
      <c r="A11" s="883"/>
      <c r="B11" s="884"/>
      <c r="C11" s="884"/>
      <c r="D11" s="881"/>
      <c r="E11" s="882"/>
      <c r="F11" s="844"/>
      <c r="G11" s="845"/>
      <c r="H11" s="844"/>
      <c r="I11" s="845"/>
      <c r="J11" s="844"/>
      <c r="K11" s="845"/>
      <c r="L11" s="844"/>
      <c r="M11" s="845"/>
      <c r="N11" s="189"/>
    </row>
    <row r="12" spans="1:14" ht="22.5" customHeight="1">
      <c r="A12" s="883"/>
      <c r="B12" s="884"/>
      <c r="C12" s="884"/>
      <c r="D12" s="881"/>
      <c r="E12" s="882"/>
      <c r="F12" s="844"/>
      <c r="G12" s="845"/>
      <c r="H12" s="844"/>
      <c r="I12" s="845"/>
      <c r="J12" s="844"/>
      <c r="K12" s="845"/>
      <c r="L12" s="844"/>
      <c r="M12" s="845"/>
      <c r="N12" s="189"/>
    </row>
    <row r="13" spans="1:14" ht="22.5" customHeight="1">
      <c r="A13" s="883"/>
      <c r="B13" s="884"/>
      <c r="C13" s="884"/>
      <c r="D13" s="881"/>
      <c r="E13" s="882"/>
      <c r="F13" s="844"/>
      <c r="G13" s="845"/>
      <c r="H13" s="844"/>
      <c r="I13" s="845"/>
      <c r="J13" s="844"/>
      <c r="K13" s="845"/>
      <c r="L13" s="844"/>
      <c r="M13" s="845"/>
      <c r="N13" s="189"/>
    </row>
    <row r="14" spans="1:14" ht="22.5" customHeight="1">
      <c r="A14" s="883" t="s">
        <v>20</v>
      </c>
      <c r="B14" s="884"/>
      <c r="C14" s="884"/>
      <c r="D14" s="881"/>
      <c r="E14" s="882"/>
      <c r="F14" s="844"/>
      <c r="G14" s="845"/>
      <c r="H14" s="844"/>
      <c r="I14" s="845"/>
      <c r="J14" s="844"/>
      <c r="K14" s="845"/>
      <c r="L14" s="844"/>
      <c r="M14" s="845"/>
      <c r="N14" s="189"/>
    </row>
    <row r="15" spans="1:14" ht="22.5" customHeight="1">
      <c r="A15" s="883"/>
      <c r="B15" s="884"/>
      <c r="C15" s="884"/>
      <c r="D15" s="881"/>
      <c r="E15" s="882"/>
      <c r="F15" s="844"/>
      <c r="G15" s="845"/>
      <c r="H15" s="844"/>
      <c r="I15" s="845"/>
      <c r="J15" s="844"/>
      <c r="K15" s="845"/>
      <c r="L15" s="844"/>
      <c r="M15" s="845"/>
      <c r="N15" s="189"/>
    </row>
    <row r="16" spans="1:14" ht="22.5" customHeight="1" thickBot="1">
      <c r="A16" s="894" t="s">
        <v>11</v>
      </c>
      <c r="B16" s="895"/>
      <c r="C16" s="895"/>
      <c r="D16" s="895"/>
      <c r="E16" s="896"/>
      <c r="F16" s="849">
        <f>SUM(F7:G15)</f>
        <v>0</v>
      </c>
      <c r="G16" s="850"/>
      <c r="H16" s="849">
        <f>SUM(H7:I15)</f>
        <v>0</v>
      </c>
      <c r="I16" s="850"/>
      <c r="J16" s="849">
        <f>SUM(J7:K15)</f>
        <v>0</v>
      </c>
      <c r="K16" s="850"/>
      <c r="L16" s="849">
        <f>SUM(L7:M15)</f>
        <v>0</v>
      </c>
      <c r="M16" s="850"/>
      <c r="N16" s="190"/>
    </row>
    <row r="17" spans="1:14" s="85" customFormat="1" ht="24.75" customHeight="1">
      <c r="A17" s="14" t="s">
        <v>5</v>
      </c>
      <c r="B17" s="15"/>
      <c r="C17" s="888" t="s">
        <v>195</v>
      </c>
      <c r="D17" s="888"/>
      <c r="E17" s="888"/>
      <c r="F17" s="888"/>
      <c r="G17" s="888"/>
      <c r="H17" s="888"/>
      <c r="I17" s="888"/>
      <c r="J17" s="888"/>
      <c r="K17" s="888"/>
      <c r="L17" s="888"/>
      <c r="M17" s="888"/>
      <c r="N17" s="888"/>
    </row>
    <row r="18" spans="1:14" ht="22.5" customHeight="1">
      <c r="A18" s="19"/>
      <c r="B18" s="19"/>
      <c r="C18" s="4"/>
      <c r="D18" s="3"/>
    </row>
    <row r="19" spans="1:14" ht="22.5" customHeight="1" thickBot="1">
      <c r="A19" s="195" t="s">
        <v>232</v>
      </c>
      <c r="B19" s="3"/>
      <c r="C19" s="3"/>
      <c r="D19" s="3"/>
      <c r="E19" s="3"/>
      <c r="F19" s="3"/>
      <c r="G19" s="3"/>
      <c r="H19" s="3"/>
      <c r="I19" s="3"/>
      <c r="J19" s="3"/>
      <c r="K19" s="3"/>
      <c r="L19" s="3"/>
      <c r="M19" s="3"/>
      <c r="N19" s="3"/>
    </row>
    <row r="20" spans="1:14" ht="22.5" customHeight="1">
      <c r="A20" s="891" t="s">
        <v>27</v>
      </c>
      <c r="B20" s="875"/>
      <c r="C20" s="875"/>
      <c r="D20" s="875"/>
      <c r="E20" s="875" t="str">
        <f>"令和"&amp;表紙!$B$1-2&amp;"年度"</f>
        <v>令和5年度</v>
      </c>
      <c r="F20" s="875"/>
      <c r="G20" s="875"/>
      <c r="H20" s="875"/>
      <c r="I20" s="875" t="str">
        <f>"令和"&amp;表紙!$B$1-1&amp;"年度"</f>
        <v>令和6年度</v>
      </c>
      <c r="J20" s="875"/>
      <c r="K20" s="875"/>
      <c r="L20" s="875"/>
      <c r="M20" s="892"/>
      <c r="N20" s="893"/>
    </row>
    <row r="21" spans="1:14" ht="22.5" customHeight="1">
      <c r="A21" s="873"/>
      <c r="B21" s="874"/>
      <c r="C21" s="874"/>
      <c r="D21" s="874"/>
      <c r="E21" s="904" t="s">
        <v>250</v>
      </c>
      <c r="F21" s="904"/>
      <c r="G21" s="904" t="s">
        <v>251</v>
      </c>
      <c r="H21" s="904"/>
      <c r="I21" s="904" t="s">
        <v>250</v>
      </c>
      <c r="J21" s="904"/>
      <c r="K21" s="904" t="s">
        <v>251</v>
      </c>
      <c r="L21" s="904"/>
      <c r="M21" s="910" t="s">
        <v>193</v>
      </c>
      <c r="N21" s="911"/>
    </row>
    <row r="22" spans="1:14" ht="22.5" customHeight="1">
      <c r="A22" s="873"/>
      <c r="B22" s="874"/>
      <c r="C22" s="874"/>
      <c r="D22" s="874"/>
      <c r="E22" s="5" t="s">
        <v>24</v>
      </c>
      <c r="F22" s="5" t="s">
        <v>25</v>
      </c>
      <c r="G22" s="5" t="s">
        <v>24</v>
      </c>
      <c r="H22" s="5" t="s">
        <v>25</v>
      </c>
      <c r="I22" s="5" t="s">
        <v>24</v>
      </c>
      <c r="J22" s="5" t="s">
        <v>25</v>
      </c>
      <c r="K22" s="5" t="s">
        <v>24</v>
      </c>
      <c r="L22" s="5" t="s">
        <v>25</v>
      </c>
      <c r="M22" s="899"/>
      <c r="N22" s="900"/>
    </row>
    <row r="23" spans="1:14" ht="22.5" customHeight="1">
      <c r="A23" s="905"/>
      <c r="B23" s="906"/>
      <c r="C23" s="906"/>
      <c r="D23" s="907"/>
      <c r="E23" s="6" t="s">
        <v>8</v>
      </c>
      <c r="F23" s="7" t="s">
        <v>6</v>
      </c>
      <c r="G23" s="6" t="s">
        <v>8</v>
      </c>
      <c r="H23" s="7" t="s">
        <v>6</v>
      </c>
      <c r="I23" s="6" t="s">
        <v>8</v>
      </c>
      <c r="J23" s="7" t="s">
        <v>6</v>
      </c>
      <c r="K23" s="6" t="s">
        <v>8</v>
      </c>
      <c r="L23" s="7" t="s">
        <v>6</v>
      </c>
      <c r="M23" s="901"/>
      <c r="N23" s="902"/>
    </row>
    <row r="24" spans="1:14" ht="22.5" customHeight="1">
      <c r="A24" s="908" t="s">
        <v>21</v>
      </c>
      <c r="B24" s="909"/>
      <c r="C24" s="909"/>
      <c r="D24" s="909"/>
      <c r="E24" s="8"/>
      <c r="F24" s="9"/>
      <c r="G24" s="8"/>
      <c r="H24" s="9"/>
      <c r="I24" s="8"/>
      <c r="J24" s="9"/>
      <c r="K24" s="8"/>
      <c r="L24" s="9"/>
      <c r="M24" s="923"/>
      <c r="N24" s="924"/>
    </row>
    <row r="25" spans="1:14" ht="22.5" customHeight="1">
      <c r="A25" s="897" t="s">
        <v>150</v>
      </c>
      <c r="B25" s="898"/>
      <c r="C25" s="898"/>
      <c r="D25" s="898"/>
      <c r="E25" s="10"/>
      <c r="F25" s="11"/>
      <c r="G25" s="10"/>
      <c r="H25" s="11"/>
      <c r="I25" s="10"/>
      <c r="J25" s="11"/>
      <c r="K25" s="10"/>
      <c r="L25" s="11"/>
      <c r="M25" s="899"/>
      <c r="N25" s="900"/>
    </row>
    <row r="26" spans="1:14" ht="22.5" customHeight="1">
      <c r="A26" s="842" t="s">
        <v>194</v>
      </c>
      <c r="B26" s="843"/>
      <c r="C26" s="843"/>
      <c r="D26" s="843"/>
      <c r="E26" s="12"/>
      <c r="F26" s="12"/>
      <c r="G26" s="12"/>
      <c r="H26" s="12"/>
      <c r="I26" s="12"/>
      <c r="J26" s="12"/>
      <c r="K26" s="12"/>
      <c r="L26" s="12"/>
      <c r="M26" s="925"/>
      <c r="N26" s="926"/>
    </row>
    <row r="27" spans="1:14" ht="22.5" customHeight="1">
      <c r="A27" s="842" t="s">
        <v>22</v>
      </c>
      <c r="B27" s="843"/>
      <c r="C27" s="843"/>
      <c r="D27" s="843"/>
      <c r="E27" s="12"/>
      <c r="F27" s="12"/>
      <c r="G27" s="12"/>
      <c r="H27" s="12"/>
      <c r="I27" s="12"/>
      <c r="J27" s="12"/>
      <c r="K27" s="12"/>
      <c r="L27" s="12"/>
      <c r="M27" s="925"/>
      <c r="N27" s="926"/>
    </row>
    <row r="28" spans="1:14" ht="22.5" customHeight="1">
      <c r="A28" s="842" t="s">
        <v>23</v>
      </c>
      <c r="B28" s="843"/>
      <c r="C28" s="843"/>
      <c r="D28" s="843"/>
      <c r="E28" s="12"/>
      <c r="F28" s="12"/>
      <c r="G28" s="12"/>
      <c r="H28" s="12"/>
      <c r="I28" s="12"/>
      <c r="J28" s="12"/>
      <c r="K28" s="12"/>
      <c r="L28" s="12"/>
      <c r="M28" s="925"/>
      <c r="N28" s="926"/>
    </row>
    <row r="29" spans="1:14" ht="22.5" customHeight="1">
      <c r="A29" s="842" t="s">
        <v>9</v>
      </c>
      <c r="B29" s="843"/>
      <c r="C29" s="843"/>
      <c r="D29" s="843"/>
      <c r="E29" s="12"/>
      <c r="F29" s="12"/>
      <c r="G29" s="12"/>
      <c r="H29" s="12"/>
      <c r="I29" s="12"/>
      <c r="J29" s="12"/>
      <c r="K29" s="12"/>
      <c r="L29" s="12"/>
      <c r="M29" s="925"/>
      <c r="N29" s="926"/>
    </row>
    <row r="30" spans="1:14" ht="22.5" customHeight="1" thickBot="1">
      <c r="A30" s="889" t="s">
        <v>11</v>
      </c>
      <c r="B30" s="890"/>
      <c r="C30" s="890"/>
      <c r="D30" s="890"/>
      <c r="E30" s="13">
        <f>SUM(E25:E29)</f>
        <v>0</v>
      </c>
      <c r="F30" s="13">
        <f t="shared" ref="F30:L30" si="0">SUM(F25:F29)</f>
        <v>0</v>
      </c>
      <c r="G30" s="13">
        <f t="shared" si="0"/>
        <v>0</v>
      </c>
      <c r="H30" s="13">
        <f t="shared" si="0"/>
        <v>0</v>
      </c>
      <c r="I30" s="13">
        <f t="shared" si="0"/>
        <v>0</v>
      </c>
      <c r="J30" s="13">
        <f t="shared" si="0"/>
        <v>0</v>
      </c>
      <c r="K30" s="13">
        <f t="shared" si="0"/>
        <v>0</v>
      </c>
      <c r="L30" s="13">
        <f t="shared" si="0"/>
        <v>0</v>
      </c>
      <c r="M30" s="927"/>
      <c r="N30" s="928"/>
    </row>
    <row r="31" spans="1:14" s="85" customFormat="1" ht="22.5" customHeight="1">
      <c r="A31" s="14" t="s">
        <v>5</v>
      </c>
      <c r="B31" s="15"/>
      <c r="C31" s="16" t="s">
        <v>63</v>
      </c>
      <c r="D31" s="14" t="s">
        <v>233</v>
      </c>
      <c r="E31" s="104"/>
      <c r="F31" s="104"/>
      <c r="G31" s="104"/>
      <c r="H31" s="104"/>
      <c r="I31" s="104"/>
      <c r="J31" s="104"/>
      <c r="K31" s="104"/>
      <c r="L31" s="104"/>
      <c r="M31" s="22"/>
      <c r="N31" s="22"/>
    </row>
    <row r="32" spans="1:14" s="21" customFormat="1" ht="22.5" customHeight="1">
      <c r="A32" s="14"/>
      <c r="B32" s="15"/>
      <c r="C32" s="16" t="s">
        <v>116</v>
      </c>
      <c r="D32" s="857" t="s">
        <v>234</v>
      </c>
      <c r="E32" s="857"/>
      <c r="F32" s="857"/>
      <c r="G32" s="857"/>
      <c r="H32" s="857"/>
      <c r="I32" s="857"/>
      <c r="J32" s="857"/>
      <c r="K32" s="903"/>
      <c r="L32" s="903"/>
      <c r="M32" s="903"/>
      <c r="N32" s="903"/>
    </row>
    <row r="33" spans="1:26" s="21" customFormat="1" ht="27" customHeight="1">
      <c r="A33" s="15"/>
      <c r="B33" s="15"/>
      <c r="C33" s="16" t="s">
        <v>117</v>
      </c>
      <c r="D33" s="857" t="s">
        <v>196</v>
      </c>
      <c r="E33" s="857"/>
      <c r="F33" s="857"/>
      <c r="G33" s="857"/>
      <c r="H33" s="857"/>
      <c r="I33" s="857"/>
      <c r="J33" s="857"/>
      <c r="K33" s="857"/>
      <c r="L33" s="857"/>
      <c r="M33" s="857"/>
      <c r="N33" s="857"/>
    </row>
    <row r="34" spans="1:26" s="21" customFormat="1" ht="22.5" customHeight="1">
      <c r="A34" s="15"/>
      <c r="B34" s="15"/>
      <c r="C34" s="16"/>
      <c r="D34" s="857"/>
      <c r="E34" s="857"/>
      <c r="F34" s="857"/>
      <c r="G34" s="857"/>
      <c r="H34" s="857"/>
      <c r="I34" s="857"/>
      <c r="J34" s="857"/>
      <c r="K34" s="857"/>
      <c r="L34" s="857"/>
      <c r="M34" s="857"/>
      <c r="N34" s="857"/>
    </row>
    <row r="35" spans="1:26" ht="22.5" customHeight="1">
      <c r="A35" s="15"/>
      <c r="B35" s="15"/>
      <c r="C35" s="15"/>
      <c r="D35" s="15"/>
      <c r="E35" s="17"/>
      <c r="F35" s="17"/>
      <c r="G35" s="17"/>
      <c r="H35" s="17"/>
      <c r="I35" s="17"/>
      <c r="J35" s="17"/>
      <c r="K35" s="17"/>
      <c r="L35" s="17"/>
      <c r="M35" s="22"/>
      <c r="N35" s="22"/>
    </row>
    <row r="36" spans="1:26" ht="22.5" customHeight="1" thickBot="1">
      <c r="A36" s="23" t="s">
        <v>146</v>
      </c>
    </row>
    <row r="37" spans="1:26" ht="22.5" customHeight="1">
      <c r="A37" s="921" t="s">
        <v>28</v>
      </c>
      <c r="B37" s="922"/>
      <c r="C37" s="922"/>
      <c r="D37" s="922"/>
      <c r="E37" s="916" t="s">
        <v>29</v>
      </c>
      <c r="F37" s="916"/>
      <c r="G37" s="851" t="s">
        <v>118</v>
      </c>
      <c r="H37" s="852"/>
      <c r="I37" s="852"/>
      <c r="J37" s="852"/>
      <c r="K37" s="852"/>
      <c r="L37" s="852"/>
      <c r="M37" s="852"/>
      <c r="N37" s="853"/>
    </row>
    <row r="38" spans="1:26" ht="22.5" customHeight="1">
      <c r="A38" s="919" t="s">
        <v>147</v>
      </c>
      <c r="B38" s="920"/>
      <c r="C38" s="920"/>
      <c r="D38" s="920"/>
      <c r="E38" s="917"/>
      <c r="F38" s="917"/>
      <c r="G38" s="854"/>
      <c r="H38" s="855"/>
      <c r="I38" s="855"/>
      <c r="J38" s="855"/>
      <c r="K38" s="855"/>
      <c r="L38" s="855"/>
      <c r="M38" s="855"/>
      <c r="N38" s="856"/>
      <c r="Z38" s="2" t="s">
        <v>107</v>
      </c>
    </row>
    <row r="39" spans="1:26" ht="22.5" customHeight="1">
      <c r="A39" s="912" t="s">
        <v>148</v>
      </c>
      <c r="B39" s="913"/>
      <c r="C39" s="913"/>
      <c r="D39" s="913"/>
      <c r="E39" s="917"/>
      <c r="F39" s="917"/>
      <c r="G39" s="854"/>
      <c r="H39" s="855"/>
      <c r="I39" s="855"/>
      <c r="J39" s="855"/>
      <c r="K39" s="855"/>
      <c r="L39" s="855"/>
      <c r="M39" s="855"/>
      <c r="N39" s="856"/>
      <c r="Z39" s="2" t="s">
        <v>108</v>
      </c>
    </row>
    <row r="40" spans="1:26" ht="22.5" customHeight="1" thickBot="1">
      <c r="A40" s="914" t="s">
        <v>149</v>
      </c>
      <c r="B40" s="915"/>
      <c r="C40" s="915"/>
      <c r="D40" s="915"/>
      <c r="E40" s="918"/>
      <c r="F40" s="918"/>
      <c r="G40" s="846"/>
      <c r="H40" s="847"/>
      <c r="I40" s="847"/>
      <c r="J40" s="847"/>
      <c r="K40" s="847"/>
      <c r="L40" s="847"/>
      <c r="M40" s="847"/>
      <c r="N40" s="848"/>
    </row>
    <row r="41" spans="1:26" ht="22.5" customHeight="1">
      <c r="A41" s="24" t="s">
        <v>119</v>
      </c>
      <c r="C41" s="16" t="s">
        <v>63</v>
      </c>
      <c r="D41" s="3" t="s">
        <v>252</v>
      </c>
    </row>
    <row r="42" spans="1:26" ht="22.5" customHeight="1">
      <c r="C42" s="16"/>
      <c r="D42" s="18"/>
    </row>
  </sheetData>
  <mergeCells count="116">
    <mergeCell ref="M24:N24"/>
    <mergeCell ref="M29:N29"/>
    <mergeCell ref="M30:N30"/>
    <mergeCell ref="M25:N25"/>
    <mergeCell ref="M26:N26"/>
    <mergeCell ref="M27:N27"/>
    <mergeCell ref="M28:N28"/>
    <mergeCell ref="A39:D39"/>
    <mergeCell ref="A40:D40"/>
    <mergeCell ref="E37:F37"/>
    <mergeCell ref="E38:F38"/>
    <mergeCell ref="E39:F39"/>
    <mergeCell ref="E40:F40"/>
    <mergeCell ref="A38:D38"/>
    <mergeCell ref="A37:D37"/>
    <mergeCell ref="D32:N32"/>
    <mergeCell ref="D34:N34"/>
    <mergeCell ref="E21:F21"/>
    <mergeCell ref="G21:H21"/>
    <mergeCell ref="I21:J21"/>
    <mergeCell ref="K21:L21"/>
    <mergeCell ref="A23:D23"/>
    <mergeCell ref="A26:D26"/>
    <mergeCell ref="A24:D24"/>
    <mergeCell ref="M21:N21"/>
    <mergeCell ref="F13:G13"/>
    <mergeCell ref="D14:E14"/>
    <mergeCell ref="F10:G10"/>
    <mergeCell ref="D12:E12"/>
    <mergeCell ref="A10:C10"/>
    <mergeCell ref="F8:G8"/>
    <mergeCell ref="A12:C12"/>
    <mergeCell ref="A11:C11"/>
    <mergeCell ref="F14:G14"/>
    <mergeCell ref="H15:I15"/>
    <mergeCell ref="A29:D29"/>
    <mergeCell ref="A30:D30"/>
    <mergeCell ref="A20:D22"/>
    <mergeCell ref="E20:H20"/>
    <mergeCell ref="M20:N20"/>
    <mergeCell ref="A16:E16"/>
    <mergeCell ref="A25:D25"/>
    <mergeCell ref="M22:N22"/>
    <mergeCell ref="M23:N23"/>
    <mergeCell ref="A15:C15"/>
    <mergeCell ref="D15:E15"/>
    <mergeCell ref="I20:L20"/>
    <mergeCell ref="C17:N17"/>
    <mergeCell ref="D11:E11"/>
    <mergeCell ref="A14:C14"/>
    <mergeCell ref="A13:C13"/>
    <mergeCell ref="D13:E13"/>
    <mergeCell ref="H13:I13"/>
    <mergeCell ref="H14:I14"/>
    <mergeCell ref="D5:E5"/>
    <mergeCell ref="D7:E7"/>
    <mergeCell ref="D8:E8"/>
    <mergeCell ref="D9:E9"/>
    <mergeCell ref="A9:C9"/>
    <mergeCell ref="D10:E10"/>
    <mergeCell ref="A7:C7"/>
    <mergeCell ref="A8:C8"/>
    <mergeCell ref="H8:I8"/>
    <mergeCell ref="F9:G9"/>
    <mergeCell ref="H9:I9"/>
    <mergeCell ref="H10:I10"/>
    <mergeCell ref="F12:G12"/>
    <mergeCell ref="H12:I12"/>
    <mergeCell ref="F11:G11"/>
    <mergeCell ref="H11:I11"/>
    <mergeCell ref="J3:M3"/>
    <mergeCell ref="L6:M6"/>
    <mergeCell ref="F7:G7"/>
    <mergeCell ref="H7:I7"/>
    <mergeCell ref="J7:K7"/>
    <mergeCell ref="J4:K5"/>
    <mergeCell ref="L4:M5"/>
    <mergeCell ref="L7:M7"/>
    <mergeCell ref="F3:I3"/>
    <mergeCell ref="L11:M11"/>
    <mergeCell ref="J12:K12"/>
    <mergeCell ref="A3:E4"/>
    <mergeCell ref="F4:G5"/>
    <mergeCell ref="H4:I5"/>
    <mergeCell ref="A6:C6"/>
    <mergeCell ref="D6:E6"/>
    <mergeCell ref="A5:C5"/>
    <mergeCell ref="F6:G6"/>
    <mergeCell ref="H6:I6"/>
    <mergeCell ref="J9:K9"/>
    <mergeCell ref="J6:K6"/>
    <mergeCell ref="L8:M8"/>
    <mergeCell ref="L9:M9"/>
    <mergeCell ref="J8:K8"/>
    <mergeCell ref="J10:K10"/>
    <mergeCell ref="L10:M10"/>
    <mergeCell ref="D33:N33"/>
    <mergeCell ref="J15:K15"/>
    <mergeCell ref="L15:M15"/>
    <mergeCell ref="J14:K14"/>
    <mergeCell ref="L14:M14"/>
    <mergeCell ref="L12:M12"/>
    <mergeCell ref="J13:K13"/>
    <mergeCell ref="L13:M13"/>
    <mergeCell ref="F15:G15"/>
    <mergeCell ref="A28:D28"/>
    <mergeCell ref="A27:D27"/>
    <mergeCell ref="J11:K11"/>
    <mergeCell ref="G40:N40"/>
    <mergeCell ref="F16:G16"/>
    <mergeCell ref="G37:N37"/>
    <mergeCell ref="G38:N38"/>
    <mergeCell ref="G39:N39"/>
    <mergeCell ref="H16:I16"/>
    <mergeCell ref="J16:K16"/>
    <mergeCell ref="L16:M16"/>
  </mergeCells>
  <phoneticPr fontId="2"/>
  <dataValidations count="2">
    <dataValidation imeMode="hiragana" allowBlank="1" showInputMessage="1" showErrorMessage="1" sqref="G38:N40 N4:N16 A6:E15 M21:M31"/>
    <dataValidation type="list" allowBlank="1" showInputMessage="1" showErrorMessage="1" sqref="E38:F40">
      <formula1>$Z$38:$Z$39</formula1>
    </dataValidation>
  </dataValidations>
  <pageMargins left="0.78740157480314965" right="0.59055118110236227" top="0.98425196850393704" bottom="0.59055118110236227" header="0.51181102362204722" footer="0.51181102362204722"/>
  <pageSetup paperSize="9" scale="77" orientation="portrait" r:id="rId1"/>
  <headerFooter alignWithMargins="0">
    <oddFooter>&amp;C－８－</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tint="-0.14999847407452621"/>
  </sheetPr>
  <dimension ref="A1:H38"/>
  <sheetViews>
    <sheetView view="pageBreakPreview" zoomScaleNormal="100" workbookViewId="0">
      <selection activeCell="B32" sqref="B32"/>
    </sheetView>
  </sheetViews>
  <sheetFormatPr defaultColWidth="9" defaultRowHeight="21.75" customHeight="1"/>
  <cols>
    <col min="1" max="2" width="13.44140625" style="1" customWidth="1"/>
    <col min="3" max="4" width="9.77734375" style="1" customWidth="1"/>
    <col min="5" max="5" width="8.88671875" style="65" customWidth="1"/>
    <col min="6" max="6" width="12.33203125" style="65" customWidth="1"/>
    <col min="7" max="7" width="7" style="1" customWidth="1"/>
    <col min="8" max="8" width="15.44140625" style="1" customWidth="1"/>
    <col min="9" max="16384" width="9" style="1"/>
  </cols>
  <sheetData>
    <row r="1" spans="1:8" ht="21.75" customHeight="1">
      <c r="A1" s="212" t="s">
        <v>354</v>
      </c>
    </row>
    <row r="2" spans="1:8" ht="21.75" customHeight="1">
      <c r="A2" s="937" t="s">
        <v>236</v>
      </c>
      <c r="B2" s="938"/>
      <c r="C2" s="929" t="s">
        <v>151</v>
      </c>
      <c r="D2" s="930"/>
      <c r="E2" s="172" t="s">
        <v>159</v>
      </c>
      <c r="F2" s="172" t="s">
        <v>7</v>
      </c>
      <c r="G2" s="929" t="s">
        <v>160</v>
      </c>
      <c r="H2" s="930"/>
    </row>
    <row r="3" spans="1:8" ht="21.75" customHeight="1">
      <c r="A3" s="513"/>
      <c r="B3" s="510"/>
      <c r="C3" s="507" t="s">
        <v>327</v>
      </c>
      <c r="D3" s="936"/>
      <c r="E3" s="172"/>
      <c r="F3" s="172"/>
      <c r="G3" s="929"/>
      <c r="H3" s="930"/>
    </row>
    <row r="4" spans="1:8" ht="21.75" customHeight="1">
      <c r="A4" s="939"/>
      <c r="B4" s="940"/>
      <c r="C4" s="935" t="s">
        <v>31</v>
      </c>
      <c r="D4" s="936"/>
      <c r="E4" s="173"/>
      <c r="F4" s="173"/>
      <c r="G4" s="929"/>
      <c r="H4" s="930"/>
    </row>
    <row r="5" spans="1:8" ht="21.75" customHeight="1">
      <c r="A5" s="939"/>
      <c r="B5" s="940"/>
      <c r="C5" s="935" t="s">
        <v>30</v>
      </c>
      <c r="D5" s="936"/>
      <c r="E5" s="173"/>
      <c r="G5" s="929"/>
      <c r="H5" s="930"/>
    </row>
    <row r="6" spans="1:8" ht="21.75" customHeight="1">
      <c r="A6" s="939"/>
      <c r="B6" s="940"/>
      <c r="C6" s="935" t="s">
        <v>129</v>
      </c>
      <c r="D6" s="936"/>
      <c r="E6" s="173"/>
      <c r="F6" s="173"/>
      <c r="G6" s="929"/>
      <c r="H6" s="930"/>
    </row>
    <row r="7" spans="1:8" ht="21.75" customHeight="1">
      <c r="A7" s="511"/>
      <c r="B7" s="512"/>
      <c r="C7" s="935" t="s">
        <v>130</v>
      </c>
      <c r="D7" s="936"/>
      <c r="E7" s="173"/>
      <c r="F7" s="173"/>
      <c r="G7" s="929"/>
      <c r="H7" s="930"/>
    </row>
    <row r="8" spans="1:8" ht="21.75" customHeight="1">
      <c r="A8" s="931"/>
      <c r="B8" s="515"/>
      <c r="C8" s="935" t="s">
        <v>31</v>
      </c>
      <c r="D8" s="936"/>
      <c r="E8" s="173"/>
      <c r="F8" s="173"/>
      <c r="G8" s="929"/>
      <c r="H8" s="930"/>
    </row>
    <row r="9" spans="1:8" ht="21.75" customHeight="1">
      <c r="A9" s="932"/>
      <c r="B9" s="933"/>
      <c r="C9" s="935" t="s">
        <v>30</v>
      </c>
      <c r="D9" s="936"/>
      <c r="E9" s="173"/>
      <c r="F9" s="173"/>
      <c r="G9" s="929"/>
      <c r="H9" s="930"/>
    </row>
    <row r="10" spans="1:8" ht="21.75" customHeight="1">
      <c r="A10" s="932"/>
      <c r="B10" s="933"/>
      <c r="C10" s="935" t="s">
        <v>129</v>
      </c>
      <c r="D10" s="936"/>
      <c r="E10" s="173"/>
      <c r="F10" s="173"/>
      <c r="G10" s="929"/>
      <c r="H10" s="930"/>
    </row>
    <row r="11" spans="1:8" ht="21.75" customHeight="1">
      <c r="A11" s="934"/>
      <c r="B11" s="518"/>
      <c r="C11" s="935" t="s">
        <v>130</v>
      </c>
      <c r="D11" s="936"/>
      <c r="E11" s="173"/>
      <c r="F11" s="173"/>
      <c r="G11" s="929"/>
      <c r="H11" s="930"/>
    </row>
    <row r="12" spans="1:8" ht="21.75" customHeight="1">
      <c r="A12" s="931"/>
      <c r="B12" s="515"/>
      <c r="C12" s="935" t="s">
        <v>31</v>
      </c>
      <c r="D12" s="936"/>
      <c r="E12" s="173"/>
      <c r="F12" s="173"/>
      <c r="G12" s="929"/>
      <c r="H12" s="930"/>
    </row>
    <row r="13" spans="1:8" ht="21.75" customHeight="1">
      <c r="A13" s="932"/>
      <c r="B13" s="933"/>
      <c r="C13" s="935" t="s">
        <v>30</v>
      </c>
      <c r="D13" s="936"/>
      <c r="E13" s="173"/>
      <c r="F13" s="173"/>
      <c r="G13" s="929"/>
      <c r="H13" s="930"/>
    </row>
    <row r="14" spans="1:8" ht="21.75" customHeight="1">
      <c r="A14" s="932"/>
      <c r="B14" s="933"/>
      <c r="C14" s="935" t="s">
        <v>129</v>
      </c>
      <c r="D14" s="936"/>
      <c r="E14" s="173"/>
      <c r="F14" s="173"/>
      <c r="G14" s="929"/>
      <c r="H14" s="930"/>
    </row>
    <row r="15" spans="1:8" ht="21.75" customHeight="1">
      <c r="A15" s="934"/>
      <c r="B15" s="518"/>
      <c r="C15" s="935" t="s">
        <v>130</v>
      </c>
      <c r="D15" s="936"/>
      <c r="E15" s="173"/>
      <c r="F15" s="173"/>
      <c r="G15" s="929"/>
      <c r="H15" s="930"/>
    </row>
    <row r="16" spans="1:8" ht="21.75" customHeight="1">
      <c r="A16" s="931"/>
      <c r="B16" s="515"/>
      <c r="C16" s="935" t="s">
        <v>31</v>
      </c>
      <c r="D16" s="936"/>
      <c r="E16" s="173"/>
      <c r="F16" s="173"/>
      <c r="G16" s="929"/>
      <c r="H16" s="930"/>
    </row>
    <row r="17" spans="1:8" ht="21.75" customHeight="1">
      <c r="A17" s="932"/>
      <c r="B17" s="933"/>
      <c r="C17" s="935" t="s">
        <v>30</v>
      </c>
      <c r="D17" s="936"/>
      <c r="E17" s="173"/>
      <c r="F17" s="173"/>
      <c r="G17" s="929"/>
      <c r="H17" s="930"/>
    </row>
    <row r="18" spans="1:8" ht="21.75" customHeight="1">
      <c r="A18" s="932"/>
      <c r="B18" s="933"/>
      <c r="C18" s="935" t="s">
        <v>129</v>
      </c>
      <c r="D18" s="936"/>
      <c r="E18" s="173"/>
      <c r="F18" s="173"/>
      <c r="G18" s="929"/>
      <c r="H18" s="930"/>
    </row>
    <row r="19" spans="1:8" ht="21.75" customHeight="1">
      <c r="A19" s="934"/>
      <c r="B19" s="518"/>
      <c r="C19" s="935" t="s">
        <v>130</v>
      </c>
      <c r="D19" s="936"/>
      <c r="E19" s="173"/>
      <c r="F19" s="173"/>
      <c r="G19" s="929"/>
      <c r="H19" s="930"/>
    </row>
    <row r="20" spans="1:8" ht="21.75" customHeight="1">
      <c r="A20" s="931"/>
      <c r="B20" s="515"/>
      <c r="C20" s="935" t="s">
        <v>31</v>
      </c>
      <c r="D20" s="936"/>
      <c r="E20" s="173"/>
      <c r="F20" s="173"/>
      <c r="G20" s="929"/>
      <c r="H20" s="930"/>
    </row>
    <row r="21" spans="1:8" ht="21.75" customHeight="1">
      <c r="A21" s="932"/>
      <c r="B21" s="933"/>
      <c r="C21" s="935" t="s">
        <v>30</v>
      </c>
      <c r="D21" s="936"/>
      <c r="E21" s="173"/>
      <c r="F21" s="173"/>
      <c r="G21" s="929"/>
      <c r="H21" s="930"/>
    </row>
    <row r="22" spans="1:8" ht="21.75" customHeight="1">
      <c r="A22" s="932"/>
      <c r="B22" s="933"/>
      <c r="C22" s="935" t="s">
        <v>129</v>
      </c>
      <c r="D22" s="936"/>
      <c r="E22" s="173"/>
      <c r="F22" s="173"/>
      <c r="G22" s="929"/>
      <c r="H22" s="930"/>
    </row>
    <row r="23" spans="1:8" ht="21.75" customHeight="1">
      <c r="A23" s="934"/>
      <c r="B23" s="518"/>
      <c r="C23" s="935" t="s">
        <v>130</v>
      </c>
      <c r="D23" s="936"/>
      <c r="E23" s="173"/>
      <c r="F23" s="173"/>
      <c r="G23" s="929"/>
      <c r="H23" s="930"/>
    </row>
    <row r="24" spans="1:8" ht="21.75" customHeight="1">
      <c r="A24" s="931"/>
      <c r="B24" s="515"/>
      <c r="C24" s="935" t="s">
        <v>31</v>
      </c>
      <c r="D24" s="936"/>
      <c r="E24" s="173"/>
      <c r="F24" s="173"/>
      <c r="G24" s="929"/>
      <c r="H24" s="930"/>
    </row>
    <row r="25" spans="1:8" ht="21.75" customHeight="1">
      <c r="A25" s="932"/>
      <c r="B25" s="933"/>
      <c r="C25" s="935" t="s">
        <v>30</v>
      </c>
      <c r="D25" s="936"/>
      <c r="E25" s="173"/>
      <c r="F25" s="173"/>
      <c r="G25" s="929"/>
      <c r="H25" s="930"/>
    </row>
    <row r="26" spans="1:8" ht="21.75" customHeight="1">
      <c r="A26" s="932"/>
      <c r="B26" s="933"/>
      <c r="C26" s="935" t="s">
        <v>129</v>
      </c>
      <c r="D26" s="936"/>
      <c r="E26" s="173"/>
      <c r="F26" s="173"/>
      <c r="G26" s="929"/>
      <c r="H26" s="930"/>
    </row>
    <row r="27" spans="1:8" ht="21.75" customHeight="1">
      <c r="A27" s="934"/>
      <c r="B27" s="518"/>
      <c r="C27" s="935" t="s">
        <v>130</v>
      </c>
      <c r="D27" s="936"/>
      <c r="E27" s="173"/>
      <c r="F27" s="173"/>
      <c r="G27" s="929"/>
      <c r="H27" s="930"/>
    </row>
    <row r="28" spans="1:8" ht="21.75" customHeight="1">
      <c r="A28" s="212" t="s">
        <v>237</v>
      </c>
    </row>
    <row r="30" spans="1:8" ht="21.75" customHeight="1">
      <c r="E30" s="1"/>
      <c r="F30" s="1"/>
    </row>
    <row r="31" spans="1:8" ht="21.75" customHeight="1">
      <c r="E31" s="1"/>
      <c r="F31" s="1"/>
    </row>
    <row r="32" spans="1:8" ht="21.75" customHeight="1">
      <c r="E32" s="1"/>
      <c r="F32" s="1"/>
    </row>
    <row r="33" spans="5:6" ht="21.75" customHeight="1">
      <c r="E33" s="1"/>
      <c r="F33" s="1"/>
    </row>
    <row r="34" spans="5:6" ht="21.75" customHeight="1">
      <c r="E34" s="1"/>
      <c r="F34" s="1"/>
    </row>
    <row r="35" spans="5:6" ht="21.75" customHeight="1">
      <c r="E35" s="1"/>
      <c r="F35" s="1"/>
    </row>
    <row r="36" spans="5:6" ht="21.75" customHeight="1">
      <c r="E36" s="1"/>
      <c r="F36" s="1"/>
    </row>
    <row r="37" spans="5:6" ht="21.75" customHeight="1">
      <c r="E37" s="1"/>
      <c r="F37" s="1"/>
    </row>
    <row r="38" spans="5:6" ht="21.75" customHeight="1">
      <c r="E38" s="1"/>
      <c r="F38" s="1"/>
    </row>
  </sheetData>
  <mergeCells count="59">
    <mergeCell ref="G15:H15"/>
    <mergeCell ref="G22:H22"/>
    <mergeCell ref="C26:D26"/>
    <mergeCell ref="G4:H4"/>
    <mergeCell ref="G5:H5"/>
    <mergeCell ref="G6:H6"/>
    <mergeCell ref="G18:H18"/>
    <mergeCell ref="G16:H16"/>
    <mergeCell ref="G12:H12"/>
    <mergeCell ref="G13:H13"/>
    <mergeCell ref="G14:H14"/>
    <mergeCell ref="C22:D22"/>
    <mergeCell ref="G3:H3"/>
    <mergeCell ref="G23:H23"/>
    <mergeCell ref="G26:H26"/>
    <mergeCell ref="G24:H24"/>
    <mergeCell ref="G25:H25"/>
    <mergeCell ref="C12:D12"/>
    <mergeCell ref="G9:H9"/>
    <mergeCell ref="C13:D13"/>
    <mergeCell ref="G21:H21"/>
    <mergeCell ref="C7:D7"/>
    <mergeCell ref="C10:D10"/>
    <mergeCell ref="A2:B2"/>
    <mergeCell ref="A12:B15"/>
    <mergeCell ref="C11:D11"/>
    <mergeCell ref="A3:B7"/>
    <mergeCell ref="C14:D14"/>
    <mergeCell ref="C3:D3"/>
    <mergeCell ref="A16:B19"/>
    <mergeCell ref="A20:B23"/>
    <mergeCell ref="A24:B27"/>
    <mergeCell ref="C5:D5"/>
    <mergeCell ref="C6:D6"/>
    <mergeCell ref="C15:D15"/>
    <mergeCell ref="C16:D16"/>
    <mergeCell ref="C17:D17"/>
    <mergeCell ref="C27:D27"/>
    <mergeCell ref="C24:D24"/>
    <mergeCell ref="G19:H19"/>
    <mergeCell ref="C25:D25"/>
    <mergeCell ref="G27:H27"/>
    <mergeCell ref="G20:H20"/>
    <mergeCell ref="G17:H17"/>
    <mergeCell ref="C18:D18"/>
    <mergeCell ref="C19:D19"/>
    <mergeCell ref="C20:D20"/>
    <mergeCell ref="C21:D21"/>
    <mergeCell ref="C23:D23"/>
    <mergeCell ref="C2:D2"/>
    <mergeCell ref="A8:B11"/>
    <mergeCell ref="C8:D8"/>
    <mergeCell ref="G8:H8"/>
    <mergeCell ref="C9:D9"/>
    <mergeCell ref="G10:H10"/>
    <mergeCell ref="G7:H7"/>
    <mergeCell ref="G2:H2"/>
    <mergeCell ref="C4:D4"/>
    <mergeCell ref="G11:H11"/>
  </mergeCells>
  <phoneticPr fontId="2"/>
  <dataValidations count="1">
    <dataValidation imeMode="hiragana" allowBlank="1" showInputMessage="1" showErrorMessage="1" sqref="A24 A12 A16 A20 G3:G27 F4 F6:F27 E4:E27 A8"/>
  </dataValidations>
  <pageMargins left="0.78740157480314965" right="0.59055118110236227" top="0.39370078740157483" bottom="0.39370078740157483" header="0.51181102362204722" footer="0.51181102362204722"/>
  <pageSetup paperSize="9" scale="99" orientation="portrait" r:id="rId1"/>
  <headerFooter alignWithMargins="0">
    <oddFooter>&amp;C－９－</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theme="0" tint="-0.14999847407452621"/>
    <pageSetUpPr fitToPage="1"/>
  </sheetPr>
  <dimension ref="A1:S42"/>
  <sheetViews>
    <sheetView view="pageBreakPreview" zoomScaleNormal="100" zoomScaleSheetLayoutView="100" workbookViewId="0">
      <selection activeCell="B32" sqref="B32"/>
    </sheetView>
  </sheetViews>
  <sheetFormatPr defaultColWidth="9" defaultRowHeight="22.5" customHeight="1"/>
  <cols>
    <col min="1" max="1" width="2.44140625" style="1" customWidth="1"/>
    <col min="2" max="3" width="3.21875" style="1" customWidth="1"/>
    <col min="4" max="4" width="5.6640625" style="1" customWidth="1"/>
    <col min="5" max="5" width="17" style="1" customWidth="1"/>
    <col min="6" max="6" width="8.44140625" style="1" customWidth="1"/>
    <col min="7" max="9" width="13.6640625" style="1" customWidth="1"/>
    <col min="10" max="10" width="4.44140625" style="1" customWidth="1"/>
    <col min="11" max="11" width="30" style="1" customWidth="1"/>
    <col min="12" max="16384" width="9" style="1"/>
  </cols>
  <sheetData>
    <row r="1" spans="1:12" ht="22.5" customHeight="1">
      <c r="A1" s="212" t="s">
        <v>355</v>
      </c>
    </row>
    <row r="2" spans="1:12" ht="22.5" customHeight="1">
      <c r="C2" s="212" t="s">
        <v>238</v>
      </c>
    </row>
    <row r="3" spans="1:12" ht="17.25" customHeight="1">
      <c r="C3" s="212"/>
      <c r="D3" s="941"/>
      <c r="E3" s="441" t="s">
        <v>331</v>
      </c>
      <c r="F3" s="441"/>
      <c r="G3" s="441" t="s">
        <v>328</v>
      </c>
      <c r="H3" s="941"/>
      <c r="I3" s="455" t="s">
        <v>330</v>
      </c>
    </row>
    <row r="4" spans="1:12" ht="17.25" customHeight="1">
      <c r="C4"/>
      <c r="D4" s="941"/>
      <c r="E4" s="441"/>
      <c r="F4" s="441"/>
      <c r="G4" s="213" t="s">
        <v>239</v>
      </c>
      <c r="H4" s="213" t="s">
        <v>240</v>
      </c>
      <c r="I4" s="455"/>
    </row>
    <row r="5" spans="1:12" ht="22.5" customHeight="1">
      <c r="C5"/>
      <c r="D5" s="303">
        <v>1</v>
      </c>
      <c r="E5" s="947" t="s">
        <v>332</v>
      </c>
      <c r="F5" s="947"/>
      <c r="G5" s="267"/>
      <c r="H5" s="55"/>
      <c r="I5" s="52"/>
      <c r="J5" s="306"/>
      <c r="K5" s="307"/>
      <c r="L5" s="307"/>
    </row>
    <row r="6" spans="1:12" ht="22.5" customHeight="1">
      <c r="C6"/>
      <c r="D6" s="59">
        <v>2</v>
      </c>
      <c r="E6" s="948" t="s">
        <v>241</v>
      </c>
      <c r="F6" s="948"/>
      <c r="G6" s="52"/>
      <c r="H6" s="52"/>
      <c r="I6" s="213" t="s">
        <v>136</v>
      </c>
      <c r="J6" s="70"/>
    </row>
    <row r="7" spans="1:12" ht="22.5" customHeight="1">
      <c r="C7"/>
      <c r="D7" s="59">
        <v>3</v>
      </c>
      <c r="E7" s="948" t="s">
        <v>242</v>
      </c>
      <c r="F7" s="948"/>
      <c r="G7" s="52"/>
      <c r="H7" s="52"/>
      <c r="I7" s="213" t="s">
        <v>136</v>
      </c>
      <c r="J7" s="70"/>
    </row>
    <row r="8" spans="1:12" ht="22.5" customHeight="1">
      <c r="C8"/>
      <c r="D8" s="59">
        <v>4</v>
      </c>
      <c r="E8" s="948" t="s">
        <v>243</v>
      </c>
      <c r="F8" s="948"/>
      <c r="G8" s="52"/>
      <c r="H8" s="52"/>
      <c r="I8" s="52"/>
      <c r="J8" s="70"/>
    </row>
    <row r="9" spans="1:12" ht="22.5" customHeight="1">
      <c r="C9"/>
      <c r="D9" s="59">
        <v>5</v>
      </c>
      <c r="E9" s="963" t="s">
        <v>248</v>
      </c>
      <c r="F9" s="963"/>
      <c r="G9" s="52"/>
      <c r="H9" s="52"/>
      <c r="I9" s="52"/>
      <c r="J9" s="70"/>
    </row>
    <row r="10" spans="1:12" ht="22.5" customHeight="1">
      <c r="C10"/>
      <c r="D10" s="59">
        <v>6</v>
      </c>
      <c r="E10" s="963" t="s">
        <v>247</v>
      </c>
      <c r="F10" s="963"/>
      <c r="G10" s="52"/>
      <c r="H10" s="52"/>
      <c r="I10" s="52"/>
      <c r="J10" s="70"/>
    </row>
    <row r="11" spans="1:12" ht="22.5" customHeight="1">
      <c r="C11"/>
      <c r="D11" s="59">
        <v>7</v>
      </c>
      <c r="E11" s="963" t="s">
        <v>246</v>
      </c>
      <c r="F11" s="963"/>
      <c r="G11" s="52"/>
      <c r="H11" s="52"/>
      <c r="I11" s="213" t="s">
        <v>136</v>
      </c>
      <c r="J11" s="70"/>
    </row>
    <row r="12" spans="1:12" ht="22.5" customHeight="1">
      <c r="C12"/>
      <c r="D12" s="59">
        <v>8</v>
      </c>
      <c r="E12" s="942" t="s">
        <v>329</v>
      </c>
      <c r="F12" s="943"/>
      <c r="G12" s="52"/>
      <c r="H12" s="52"/>
      <c r="I12" s="52"/>
      <c r="J12" s="70"/>
    </row>
    <row r="13" spans="1:12" ht="22.5" customHeight="1">
      <c r="C13"/>
      <c r="D13" s="59">
        <v>9</v>
      </c>
      <c r="E13" s="963" t="s">
        <v>244</v>
      </c>
      <c r="F13" s="963"/>
      <c r="G13" s="52"/>
      <c r="H13" s="52"/>
      <c r="I13" s="52"/>
      <c r="J13" s="70"/>
    </row>
    <row r="14" spans="1:12" ht="22.5" customHeight="1" thickBot="1">
      <c r="C14"/>
      <c r="D14" s="216">
        <v>10</v>
      </c>
      <c r="E14" s="946" t="s">
        <v>245</v>
      </c>
      <c r="F14" s="946"/>
      <c r="G14" s="217"/>
      <c r="H14" s="304"/>
      <c r="I14" s="305" t="s">
        <v>136</v>
      </c>
      <c r="J14" s="70"/>
    </row>
    <row r="15" spans="1:12" ht="22.5" customHeight="1" thickTop="1">
      <c r="A15" s="1" t="s">
        <v>17</v>
      </c>
      <c r="D15" s="215"/>
      <c r="E15" s="964" t="s">
        <v>255</v>
      </c>
      <c r="F15" s="964"/>
      <c r="G15" s="55"/>
      <c r="H15" s="944"/>
      <c r="I15" s="945"/>
    </row>
    <row r="16" spans="1:12" ht="22.5" customHeight="1">
      <c r="E16" s="212" t="s">
        <v>333</v>
      </c>
    </row>
    <row r="17" spans="1:12" ht="22.5" customHeight="1">
      <c r="E17" s="212" t="s">
        <v>334</v>
      </c>
    </row>
    <row r="18" spans="1:12" ht="22.5" customHeight="1">
      <c r="E18" s="212"/>
    </row>
    <row r="19" spans="1:12" ht="22.5" customHeight="1">
      <c r="A19" t="s">
        <v>356</v>
      </c>
    </row>
    <row r="20" spans="1:12" ht="22.5" customHeight="1">
      <c r="A20" s="1" t="s">
        <v>152</v>
      </c>
      <c r="F20" s="958"/>
      <c r="G20" s="958"/>
      <c r="H20" s="958"/>
      <c r="I20" s="958"/>
      <c r="J20" s="958"/>
      <c r="K20" s="958"/>
    </row>
    <row r="21" spans="1:12" ht="22.5" customHeight="1">
      <c r="A21" s="1" t="s">
        <v>153</v>
      </c>
      <c r="F21" s="958"/>
      <c r="G21" s="958"/>
      <c r="H21" s="958"/>
      <c r="I21" s="958"/>
      <c r="J21" s="958"/>
      <c r="K21" s="958"/>
    </row>
    <row r="22" spans="1:12" ht="22.5" customHeight="1">
      <c r="A22" t="s">
        <v>197</v>
      </c>
    </row>
    <row r="23" spans="1:12" ht="22.5" customHeight="1">
      <c r="A23" s="949"/>
      <c r="B23" s="950" t="s">
        <v>32</v>
      </c>
      <c r="C23" s="950"/>
      <c r="D23" s="950"/>
      <c r="E23" s="950"/>
      <c r="F23" s="66" t="s">
        <v>33</v>
      </c>
      <c r="G23" s="951" t="s">
        <v>34</v>
      </c>
      <c r="H23" s="952"/>
      <c r="I23" s="951" t="s">
        <v>35</v>
      </c>
      <c r="J23" s="952"/>
      <c r="K23" s="951" t="s">
        <v>36</v>
      </c>
      <c r="L23" s="952"/>
    </row>
    <row r="24" spans="1:12" ht="22.5" customHeight="1">
      <c r="A24" s="949"/>
      <c r="B24" s="69">
        <v>1</v>
      </c>
      <c r="C24" s="935" t="s">
        <v>166</v>
      </c>
      <c r="D24" s="955"/>
      <c r="E24" s="179"/>
      <c r="F24" s="68"/>
      <c r="G24" s="953"/>
      <c r="H24" s="954"/>
      <c r="I24" s="956"/>
      <c r="J24" s="957"/>
      <c r="K24" s="953"/>
      <c r="L24" s="954"/>
    </row>
    <row r="25" spans="1:12" ht="22.5" customHeight="1">
      <c r="A25" s="949"/>
      <c r="B25" s="69">
        <v>2</v>
      </c>
      <c r="C25" s="935" t="s">
        <v>167</v>
      </c>
      <c r="D25" s="955"/>
      <c r="E25" s="179"/>
      <c r="F25" s="68"/>
      <c r="G25" s="953"/>
      <c r="H25" s="954"/>
      <c r="I25" s="956"/>
      <c r="J25" s="957"/>
      <c r="K25" s="953"/>
      <c r="L25" s="954"/>
    </row>
    <row r="26" spans="1:12" ht="22.5" customHeight="1">
      <c r="A26" s="949"/>
      <c r="B26" s="69">
        <v>3</v>
      </c>
      <c r="C26" s="935" t="s">
        <v>167</v>
      </c>
      <c r="D26" s="955"/>
      <c r="E26" s="179"/>
      <c r="F26" s="68"/>
      <c r="G26" s="953"/>
      <c r="H26" s="954"/>
      <c r="I26" s="956"/>
      <c r="J26" s="957"/>
      <c r="K26" s="953"/>
      <c r="L26" s="954"/>
    </row>
    <row r="27" spans="1:12" ht="22.5" customHeight="1">
      <c r="A27" s="949"/>
      <c r="B27" s="69"/>
      <c r="C27" s="935"/>
      <c r="D27" s="955"/>
      <c r="E27" s="179"/>
      <c r="F27" s="68"/>
      <c r="G27" s="953"/>
      <c r="H27" s="954"/>
      <c r="I27" s="956"/>
      <c r="J27" s="957"/>
      <c r="K27" s="176"/>
      <c r="L27" s="177"/>
    </row>
    <row r="28" spans="1:12" ht="22.5" customHeight="1">
      <c r="A28" s="949"/>
      <c r="B28" s="69"/>
      <c r="C28" s="959"/>
      <c r="D28" s="960"/>
      <c r="E28" s="179"/>
      <c r="F28" s="68"/>
      <c r="G28" s="953"/>
      <c r="H28" s="954"/>
      <c r="I28" s="956"/>
      <c r="J28" s="957"/>
      <c r="K28" s="176"/>
      <c r="L28" s="177"/>
    </row>
    <row r="29" spans="1:12" ht="22.5" customHeight="1">
      <c r="A29" s="949"/>
      <c r="B29" s="69"/>
      <c r="C29" s="935"/>
      <c r="D29" s="955"/>
      <c r="E29" s="179"/>
      <c r="F29" s="68"/>
      <c r="G29" s="953"/>
      <c r="H29" s="954"/>
      <c r="I29" s="956"/>
      <c r="J29" s="957"/>
      <c r="K29" s="176"/>
      <c r="L29" s="177"/>
    </row>
    <row r="30" spans="1:12" ht="22.5" customHeight="1">
      <c r="A30" s="949"/>
      <c r="B30" s="178"/>
      <c r="C30" s="935"/>
      <c r="D30" s="955"/>
      <c r="E30" s="179"/>
      <c r="F30" s="68"/>
      <c r="G30" s="953"/>
      <c r="H30" s="954"/>
      <c r="I30" s="956"/>
      <c r="J30" s="957"/>
      <c r="K30" s="953"/>
      <c r="L30" s="954"/>
    </row>
    <row r="31" spans="1:12" ht="22.5" customHeight="1">
      <c r="A31" s="949"/>
      <c r="B31" s="178"/>
      <c r="C31" s="935"/>
      <c r="D31" s="955"/>
      <c r="E31" s="179"/>
      <c r="F31" s="68"/>
      <c r="G31" s="953"/>
      <c r="H31" s="954"/>
      <c r="I31" s="956"/>
      <c r="J31" s="957"/>
      <c r="K31" s="953"/>
      <c r="L31" s="954"/>
    </row>
    <row r="32" spans="1:12" ht="22.5" customHeight="1">
      <c r="A32" t="s">
        <v>225</v>
      </c>
    </row>
    <row r="33" spans="1:19" ht="22.5" customHeight="1">
      <c r="C33" s="1" t="s">
        <v>154</v>
      </c>
      <c r="F33" s="961"/>
      <c r="G33" s="961"/>
      <c r="H33" s="961"/>
      <c r="I33" s="961"/>
      <c r="J33" s="961"/>
      <c r="K33" s="961"/>
      <c r="L33" s="961"/>
      <c r="S33" s="1" t="s">
        <v>126</v>
      </c>
    </row>
    <row r="34" spans="1:19" ht="22.5" customHeight="1">
      <c r="F34" s="961"/>
      <c r="G34" s="961"/>
      <c r="H34" s="961"/>
      <c r="I34" s="961"/>
      <c r="J34" s="961"/>
      <c r="K34" s="961"/>
      <c r="L34" s="961"/>
    </row>
    <row r="35" spans="1:19" ht="22.5" customHeight="1">
      <c r="A35" t="str">
        <f>"（５）苦情受付処理件数("&amp;表紙!$A$1&amp;表紙!$B$1-1&amp;"年度)"</f>
        <v>（５）苦情受付処理件数(令和6年度)</v>
      </c>
      <c r="F35" s="160"/>
      <c r="G35" s="160"/>
      <c r="H35" s="160"/>
      <c r="I35" s="160"/>
      <c r="J35" s="160"/>
      <c r="K35" s="160"/>
      <c r="L35" s="160"/>
    </row>
    <row r="36" spans="1:19" ht="22.5" customHeight="1">
      <c r="F36" s="160"/>
      <c r="G36" s="160"/>
      <c r="H36" s="160"/>
      <c r="I36" s="160"/>
      <c r="J36" s="160"/>
      <c r="K36" s="160"/>
      <c r="L36" s="160"/>
    </row>
    <row r="37" spans="1:19" ht="22.5" customHeight="1">
      <c r="A37" t="s">
        <v>357</v>
      </c>
      <c r="F37" s="160"/>
      <c r="G37" s="160"/>
      <c r="H37" s="160"/>
      <c r="I37" s="160"/>
      <c r="J37" s="160"/>
      <c r="K37" s="160"/>
      <c r="L37" s="160"/>
    </row>
    <row r="38" spans="1:19" ht="22.5" customHeight="1">
      <c r="B38" s="211" t="s">
        <v>155</v>
      </c>
      <c r="C38" s="1" t="s">
        <v>163</v>
      </c>
      <c r="F38" s="52"/>
      <c r="G38" s="160"/>
      <c r="H38" s="160"/>
      <c r="J38" s="62"/>
      <c r="K38" s="160"/>
      <c r="L38" s="160"/>
    </row>
    <row r="39" spans="1:19" ht="31.5" customHeight="1">
      <c r="B39" s="211" t="s">
        <v>156</v>
      </c>
      <c r="C39" s="1" t="s">
        <v>182</v>
      </c>
      <c r="E39" s="1" t="s">
        <v>183</v>
      </c>
      <c r="F39" s="961"/>
      <c r="G39" s="961"/>
      <c r="H39" s="961"/>
      <c r="I39" s="961"/>
      <c r="J39" s="961"/>
      <c r="K39" s="961"/>
      <c r="L39" s="961"/>
    </row>
    <row r="40" spans="1:19" ht="22.5" customHeight="1">
      <c r="B40" s="164"/>
      <c r="C40" s="1" t="s">
        <v>181</v>
      </c>
      <c r="E40" s="212" t="s">
        <v>377</v>
      </c>
      <c r="F40" s="962" t="s">
        <v>368</v>
      </c>
      <c r="G40" s="958"/>
      <c r="H40" s="958"/>
      <c r="I40" s="958"/>
      <c r="J40" s="958"/>
      <c r="K40" s="958"/>
      <c r="L40" s="958"/>
    </row>
    <row r="41" spans="1:19" ht="22.5" customHeight="1">
      <c r="C41" s="1" t="s">
        <v>157</v>
      </c>
      <c r="F41" s="961"/>
      <c r="G41" s="961"/>
      <c r="H41" s="961"/>
      <c r="I41" s="961"/>
      <c r="J41" s="961"/>
      <c r="K41" s="961"/>
      <c r="L41" s="961"/>
    </row>
    <row r="42" spans="1:19" ht="22.5" customHeight="1">
      <c r="F42" s="961"/>
      <c r="G42" s="961"/>
      <c r="H42" s="961"/>
      <c r="I42" s="961"/>
      <c r="J42" s="961"/>
      <c r="K42" s="961"/>
      <c r="L42" s="961"/>
    </row>
  </sheetData>
  <mergeCells count="56">
    <mergeCell ref="E8:F8"/>
    <mergeCell ref="E13:F13"/>
    <mergeCell ref="E9:F9"/>
    <mergeCell ref="E10:F10"/>
    <mergeCell ref="F33:L34"/>
    <mergeCell ref="E15:F15"/>
    <mergeCell ref="E11:F11"/>
    <mergeCell ref="K24:L24"/>
    <mergeCell ref="I28:J28"/>
    <mergeCell ref="K26:L26"/>
    <mergeCell ref="F39:L39"/>
    <mergeCell ref="F41:L42"/>
    <mergeCell ref="F40:L40"/>
    <mergeCell ref="G28:H28"/>
    <mergeCell ref="K31:L31"/>
    <mergeCell ref="G31:H31"/>
    <mergeCell ref="K30:L30"/>
    <mergeCell ref="I29:J29"/>
    <mergeCell ref="I31:J31"/>
    <mergeCell ref="G29:H29"/>
    <mergeCell ref="I27:J27"/>
    <mergeCell ref="G30:H30"/>
    <mergeCell ref="I30:J30"/>
    <mergeCell ref="I26:J26"/>
    <mergeCell ref="C30:D30"/>
    <mergeCell ref="C27:D27"/>
    <mergeCell ref="G26:H26"/>
    <mergeCell ref="C29:D29"/>
    <mergeCell ref="C28:D28"/>
    <mergeCell ref="I25:J25"/>
    <mergeCell ref="I23:J23"/>
    <mergeCell ref="G24:H24"/>
    <mergeCell ref="F20:K20"/>
    <mergeCell ref="F21:K21"/>
    <mergeCell ref="I24:J24"/>
    <mergeCell ref="K23:L23"/>
    <mergeCell ref="K25:L25"/>
    <mergeCell ref="G25:H25"/>
    <mergeCell ref="A23:A31"/>
    <mergeCell ref="B23:E23"/>
    <mergeCell ref="G23:H23"/>
    <mergeCell ref="G27:H27"/>
    <mergeCell ref="C24:D24"/>
    <mergeCell ref="C25:D25"/>
    <mergeCell ref="C31:D31"/>
    <mergeCell ref="C26:D26"/>
    <mergeCell ref="G3:H3"/>
    <mergeCell ref="E12:F12"/>
    <mergeCell ref="E3:F4"/>
    <mergeCell ref="D3:D4"/>
    <mergeCell ref="I3:I4"/>
    <mergeCell ref="H15:I15"/>
    <mergeCell ref="E14:F14"/>
    <mergeCell ref="E5:F5"/>
    <mergeCell ref="E6:F6"/>
    <mergeCell ref="E7:F7"/>
  </mergeCells>
  <phoneticPr fontId="2"/>
  <dataValidations count="3">
    <dataValidation type="list" imeMode="hiragana" allowBlank="1" showInputMessage="1" showErrorMessage="1" sqref="I12:I13 G5:H15 I5 I8:I10">
      <formula1>有無</formula1>
    </dataValidation>
    <dataValidation imeMode="hiragana" allowBlank="1" showInputMessage="1" showErrorMessage="1" sqref="F39:F42 F33:F37 G24:H31 E24:E31 K24:L31 F20:K21 I33:J37 I39:J42 K33:L42 G33:H42 C24:C31"/>
    <dataValidation type="list" imeMode="hiragana" allowBlank="1" showInputMessage="1" showErrorMessage="1" sqref="F38">
      <formula1>"有,無"</formula1>
    </dataValidation>
  </dataValidations>
  <pageMargins left="0.78740157480314965" right="0.39370078740157483" top="0.78740157480314965" bottom="0.39370078740157483" header="0.51181102362204722" footer="0.6"/>
  <pageSetup paperSize="9" scale="73" orientation="portrait" r:id="rId1"/>
  <headerFooter alignWithMargins="0">
    <oddFooter>&amp;C－１０－</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0" tint="-0.14999847407452621"/>
    <pageSetUpPr fitToPage="1"/>
  </sheetPr>
  <dimension ref="A1:AE35"/>
  <sheetViews>
    <sheetView view="pageBreakPreview" zoomScaleNormal="100" workbookViewId="0">
      <selection activeCell="E32" sqref="E32:J32"/>
    </sheetView>
  </sheetViews>
  <sheetFormatPr defaultColWidth="9" defaultRowHeight="13.2"/>
  <cols>
    <col min="1" max="1" width="3.21875" style="20" customWidth="1"/>
    <col min="2" max="2" width="2.88671875" style="20" customWidth="1"/>
    <col min="3" max="3" width="7.33203125" style="20" customWidth="1"/>
    <col min="4" max="4" width="7.44140625" style="20" customWidth="1"/>
    <col min="5" max="22" width="5.44140625" style="20" customWidth="1"/>
    <col min="23" max="16384" width="9" style="20"/>
  </cols>
  <sheetData>
    <row r="1" spans="1:31" ht="18.75" customHeight="1">
      <c r="A1" s="195" t="str">
        <f>"１３　契約の状況("&amp;表紙!$A$1&amp;表紙!$B$1-2&amp;"年度"&amp;"及び"&amp;表紙!$A$1&amp;表紙!$B$1-1&amp;"年度)"</f>
        <v>１３　契約の状況(令和5年度及び令和6年度)</v>
      </c>
    </row>
    <row r="2" spans="1:31" ht="34.5" customHeight="1">
      <c r="A2" s="965" t="s">
        <v>185</v>
      </c>
      <c r="B2" s="965"/>
      <c r="C2" s="965"/>
      <c r="D2" s="965"/>
      <c r="E2" s="976"/>
      <c r="F2" s="977"/>
      <c r="G2" s="977"/>
      <c r="H2" s="977"/>
      <c r="I2" s="977"/>
      <c r="J2" s="978"/>
      <c r="K2" s="976"/>
      <c r="L2" s="977"/>
      <c r="M2" s="977"/>
      <c r="N2" s="977"/>
      <c r="O2" s="977"/>
      <c r="P2" s="978"/>
      <c r="Q2" s="976"/>
      <c r="R2" s="977"/>
      <c r="S2" s="977"/>
      <c r="T2" s="977"/>
      <c r="U2" s="977"/>
      <c r="V2" s="978"/>
    </row>
    <row r="3" spans="1:31" ht="43.5" customHeight="1">
      <c r="A3" s="992" t="s">
        <v>38</v>
      </c>
      <c r="B3" s="972"/>
      <c r="C3" s="972"/>
      <c r="D3" s="879"/>
      <c r="E3" s="992"/>
      <c r="F3" s="972"/>
      <c r="G3" s="972"/>
      <c r="H3" s="972"/>
      <c r="I3" s="972"/>
      <c r="J3" s="879"/>
      <c r="K3" s="992"/>
      <c r="L3" s="972"/>
      <c r="M3" s="972"/>
      <c r="N3" s="972"/>
      <c r="O3" s="972"/>
      <c r="P3" s="879"/>
      <c r="Q3" s="992"/>
      <c r="R3" s="972"/>
      <c r="S3" s="972"/>
      <c r="T3" s="972"/>
      <c r="U3" s="972"/>
      <c r="V3" s="879"/>
      <c r="AE3" s="20" t="s">
        <v>109</v>
      </c>
    </row>
    <row r="4" spans="1:31" ht="21.75" customHeight="1">
      <c r="A4" s="986" t="s">
        <v>37</v>
      </c>
      <c r="B4" s="987"/>
      <c r="C4" s="987"/>
      <c r="D4" s="988"/>
      <c r="E4" s="997"/>
      <c r="F4" s="998"/>
      <c r="G4" s="998"/>
      <c r="H4" s="998"/>
      <c r="I4" s="998"/>
      <c r="J4" s="114" t="s">
        <v>6</v>
      </c>
      <c r="K4" s="997"/>
      <c r="L4" s="998"/>
      <c r="M4" s="998"/>
      <c r="N4" s="998"/>
      <c r="O4" s="998"/>
      <c r="P4" s="114" t="s">
        <v>6</v>
      </c>
      <c r="Q4" s="997"/>
      <c r="R4" s="998"/>
      <c r="S4" s="998"/>
      <c r="T4" s="998"/>
      <c r="U4" s="998"/>
      <c r="V4" s="114" t="s">
        <v>6</v>
      </c>
      <c r="AE4" s="20" t="s">
        <v>110</v>
      </c>
    </row>
    <row r="5" spans="1:31" ht="21.75" customHeight="1">
      <c r="A5" s="989"/>
      <c r="B5" s="990"/>
      <c r="C5" s="990"/>
      <c r="D5" s="991"/>
      <c r="E5" s="995"/>
      <c r="F5" s="996"/>
      <c r="G5" s="996"/>
      <c r="H5" s="996"/>
      <c r="I5" s="996"/>
      <c r="J5" s="115" t="s">
        <v>6</v>
      </c>
      <c r="K5" s="995"/>
      <c r="L5" s="996"/>
      <c r="M5" s="996"/>
      <c r="N5" s="996"/>
      <c r="O5" s="996"/>
      <c r="P5" s="115" t="s">
        <v>6</v>
      </c>
      <c r="Q5" s="995"/>
      <c r="R5" s="996"/>
      <c r="S5" s="996"/>
      <c r="T5" s="996"/>
      <c r="U5" s="996"/>
      <c r="V5" s="115" t="s">
        <v>6</v>
      </c>
      <c r="AE5" s="20" t="s">
        <v>111</v>
      </c>
    </row>
    <row r="6" spans="1:31" ht="34.5" customHeight="1">
      <c r="A6" s="878" t="s">
        <v>39</v>
      </c>
      <c r="B6" s="972"/>
      <c r="C6" s="972"/>
      <c r="D6" s="879"/>
      <c r="E6" s="979"/>
      <c r="F6" s="980"/>
      <c r="G6" s="980"/>
      <c r="H6" s="980"/>
      <c r="I6" s="980"/>
      <c r="J6" s="981"/>
      <c r="K6" s="979"/>
      <c r="L6" s="980"/>
      <c r="M6" s="980"/>
      <c r="N6" s="980"/>
      <c r="O6" s="980"/>
      <c r="P6" s="981"/>
      <c r="Q6" s="979"/>
      <c r="R6" s="980"/>
      <c r="S6" s="980"/>
      <c r="T6" s="980"/>
      <c r="U6" s="980"/>
      <c r="V6" s="981"/>
    </row>
    <row r="7" spans="1:31" ht="20.25" customHeight="1">
      <c r="A7" s="986" t="s">
        <v>40</v>
      </c>
      <c r="B7" s="987"/>
      <c r="C7" s="987"/>
      <c r="D7" s="988"/>
      <c r="E7" s="997"/>
      <c r="F7" s="998"/>
      <c r="G7" s="998"/>
      <c r="H7" s="998"/>
      <c r="I7" s="998"/>
      <c r="J7" s="114" t="s">
        <v>6</v>
      </c>
      <c r="K7" s="997"/>
      <c r="L7" s="998"/>
      <c r="M7" s="998"/>
      <c r="N7" s="998"/>
      <c r="O7" s="998"/>
      <c r="P7" s="114" t="s">
        <v>6</v>
      </c>
      <c r="Q7" s="997"/>
      <c r="R7" s="998"/>
      <c r="S7" s="998"/>
      <c r="T7" s="998"/>
      <c r="U7" s="998"/>
      <c r="V7" s="114" t="s">
        <v>6</v>
      </c>
    </row>
    <row r="8" spans="1:31" ht="20.25" customHeight="1">
      <c r="A8" s="989"/>
      <c r="B8" s="990"/>
      <c r="C8" s="990"/>
      <c r="D8" s="991"/>
      <c r="E8" s="995"/>
      <c r="F8" s="996"/>
      <c r="G8" s="996"/>
      <c r="H8" s="996"/>
      <c r="I8" s="996"/>
      <c r="J8" s="115" t="s">
        <v>6</v>
      </c>
      <c r="K8" s="995"/>
      <c r="L8" s="996"/>
      <c r="M8" s="996"/>
      <c r="N8" s="996"/>
      <c r="O8" s="996"/>
      <c r="P8" s="115" t="s">
        <v>6</v>
      </c>
      <c r="Q8" s="995"/>
      <c r="R8" s="996"/>
      <c r="S8" s="996"/>
      <c r="T8" s="996"/>
      <c r="U8" s="996"/>
      <c r="V8" s="115" t="s">
        <v>6</v>
      </c>
    </row>
    <row r="9" spans="1:31" ht="20.25" customHeight="1">
      <c r="A9" s="986" t="s">
        <v>41</v>
      </c>
      <c r="B9" s="987"/>
      <c r="C9" s="987"/>
      <c r="D9" s="988"/>
      <c r="E9" s="966"/>
      <c r="F9" s="982"/>
      <c r="G9" s="982"/>
      <c r="H9" s="982"/>
      <c r="I9" s="982"/>
      <c r="J9" s="967"/>
      <c r="K9" s="966"/>
      <c r="L9" s="982"/>
      <c r="M9" s="982"/>
      <c r="N9" s="982"/>
      <c r="O9" s="982"/>
      <c r="P9" s="967"/>
      <c r="Q9" s="966"/>
      <c r="R9" s="982"/>
      <c r="S9" s="982"/>
      <c r="T9" s="982"/>
      <c r="U9" s="982"/>
      <c r="V9" s="967"/>
    </row>
    <row r="10" spans="1:31" ht="20.25" customHeight="1">
      <c r="A10" s="989"/>
      <c r="B10" s="990"/>
      <c r="C10" s="990"/>
      <c r="D10" s="991"/>
      <c r="E10" s="970"/>
      <c r="F10" s="1012"/>
      <c r="G10" s="1012"/>
      <c r="H10" s="1012"/>
      <c r="I10" s="1012"/>
      <c r="J10" s="971"/>
      <c r="K10" s="970"/>
      <c r="L10" s="1012"/>
      <c r="M10" s="1012"/>
      <c r="N10" s="1012"/>
      <c r="O10" s="1012"/>
      <c r="P10" s="971"/>
      <c r="Q10" s="970"/>
      <c r="R10" s="1012"/>
      <c r="S10" s="1012"/>
      <c r="T10" s="1012"/>
      <c r="U10" s="1012"/>
      <c r="V10" s="971"/>
    </row>
    <row r="11" spans="1:31" ht="20.25" customHeight="1">
      <c r="A11" s="1006" t="s">
        <v>158</v>
      </c>
      <c r="B11" s="1007"/>
      <c r="C11" s="1007"/>
      <c r="D11" s="1008"/>
      <c r="E11" s="997"/>
      <c r="F11" s="998"/>
      <c r="G11" s="998"/>
      <c r="H11" s="998"/>
      <c r="I11" s="998"/>
      <c r="J11" s="116" t="s">
        <v>6</v>
      </c>
      <c r="K11" s="997"/>
      <c r="L11" s="998"/>
      <c r="M11" s="998"/>
      <c r="N11" s="998"/>
      <c r="O11" s="998"/>
      <c r="P11" s="116" t="s">
        <v>6</v>
      </c>
      <c r="Q11" s="997"/>
      <c r="R11" s="998"/>
      <c r="S11" s="998"/>
      <c r="T11" s="998"/>
      <c r="U11" s="998"/>
      <c r="V11" s="116" t="s">
        <v>6</v>
      </c>
    </row>
    <row r="12" spans="1:31" ht="20.25" customHeight="1">
      <c r="A12" s="880"/>
      <c r="B12" s="864"/>
      <c r="C12" s="864"/>
      <c r="D12" s="865"/>
      <c r="E12" s="995"/>
      <c r="F12" s="996"/>
      <c r="G12" s="996"/>
      <c r="H12" s="996"/>
      <c r="I12" s="996"/>
      <c r="J12" s="117"/>
      <c r="K12" s="995"/>
      <c r="L12" s="996"/>
      <c r="M12" s="996"/>
      <c r="N12" s="996"/>
      <c r="O12" s="996"/>
      <c r="P12" s="117"/>
      <c r="Q12" s="995"/>
      <c r="R12" s="996"/>
      <c r="S12" s="996"/>
      <c r="T12" s="996"/>
      <c r="U12" s="996"/>
      <c r="V12" s="117"/>
    </row>
    <row r="13" spans="1:31" ht="30.75" customHeight="1">
      <c r="A13" s="878" t="s">
        <v>50</v>
      </c>
      <c r="B13" s="972"/>
      <c r="C13" s="972"/>
      <c r="D13" s="879"/>
      <c r="E13" s="110"/>
      <c r="F13" s="111" t="s">
        <v>4</v>
      </c>
      <c r="G13" s="111"/>
      <c r="H13" s="111" t="s">
        <v>0</v>
      </c>
      <c r="I13" s="111"/>
      <c r="J13" s="112" t="s">
        <v>1</v>
      </c>
      <c r="K13" s="110"/>
      <c r="L13" s="111" t="s">
        <v>4</v>
      </c>
      <c r="M13" s="111"/>
      <c r="N13" s="111" t="s">
        <v>0</v>
      </c>
      <c r="O13" s="111"/>
      <c r="P13" s="112" t="s">
        <v>1</v>
      </c>
      <c r="Q13" s="110"/>
      <c r="R13" s="111" t="s">
        <v>4</v>
      </c>
      <c r="S13" s="111"/>
      <c r="T13" s="111" t="s">
        <v>0</v>
      </c>
      <c r="U13" s="111"/>
      <c r="V13" s="112" t="s">
        <v>1</v>
      </c>
    </row>
    <row r="14" spans="1:31" ht="30.75" customHeight="1">
      <c r="A14" s="1003" t="s">
        <v>42</v>
      </c>
      <c r="B14" s="999" t="s">
        <v>199</v>
      </c>
      <c r="C14" s="974" t="s">
        <v>43</v>
      </c>
      <c r="D14" s="975"/>
      <c r="E14" s="992"/>
      <c r="F14" s="993"/>
      <c r="G14" s="993"/>
      <c r="H14" s="993"/>
      <c r="I14" s="993"/>
      <c r="J14" s="994"/>
      <c r="K14" s="992"/>
      <c r="L14" s="993"/>
      <c r="M14" s="993"/>
      <c r="N14" s="993"/>
      <c r="O14" s="993"/>
      <c r="P14" s="994"/>
      <c r="Q14" s="992"/>
      <c r="R14" s="993"/>
      <c r="S14" s="993"/>
      <c r="T14" s="993"/>
      <c r="U14" s="993"/>
      <c r="V14" s="994"/>
    </row>
    <row r="15" spans="1:31" ht="30.75" customHeight="1">
      <c r="A15" s="1004"/>
      <c r="B15" s="1000"/>
      <c r="C15" s="974" t="s">
        <v>44</v>
      </c>
      <c r="D15" s="975"/>
      <c r="E15" s="992"/>
      <c r="F15" s="993"/>
      <c r="G15" s="993"/>
      <c r="H15" s="993"/>
      <c r="I15" s="993"/>
      <c r="J15" s="994"/>
      <c r="K15" s="992"/>
      <c r="L15" s="993"/>
      <c r="M15" s="993"/>
      <c r="N15" s="993"/>
      <c r="O15" s="993"/>
      <c r="P15" s="994"/>
      <c r="Q15" s="992"/>
      <c r="R15" s="993"/>
      <c r="S15" s="993"/>
      <c r="T15" s="993"/>
      <c r="U15" s="993"/>
      <c r="V15" s="994"/>
    </row>
    <row r="16" spans="1:31" ht="30.75" customHeight="1">
      <c r="A16" s="1004"/>
      <c r="B16" s="1000"/>
      <c r="C16" s="974" t="s">
        <v>45</v>
      </c>
      <c r="D16" s="975"/>
      <c r="E16" s="992"/>
      <c r="F16" s="993"/>
      <c r="G16" s="993"/>
      <c r="H16" s="993"/>
      <c r="I16" s="993"/>
      <c r="J16" s="994"/>
      <c r="K16" s="992"/>
      <c r="L16" s="993"/>
      <c r="M16" s="993"/>
      <c r="N16" s="993"/>
      <c r="O16" s="993"/>
      <c r="P16" s="994"/>
      <c r="Q16" s="992"/>
      <c r="R16" s="993"/>
      <c r="S16" s="993"/>
      <c r="T16" s="993"/>
      <c r="U16" s="993"/>
      <c r="V16" s="994"/>
    </row>
    <row r="17" spans="1:31" ht="30.75" customHeight="1">
      <c r="A17" s="1004"/>
      <c r="B17" s="1001" t="s">
        <v>200</v>
      </c>
      <c r="C17" s="974" t="s">
        <v>46</v>
      </c>
      <c r="D17" s="975"/>
      <c r="E17" s="992"/>
      <c r="F17" s="993"/>
      <c r="G17" s="993"/>
      <c r="H17" s="993"/>
      <c r="I17" s="993"/>
      <c r="J17" s="994"/>
      <c r="K17" s="992"/>
      <c r="L17" s="993"/>
      <c r="M17" s="993"/>
      <c r="N17" s="993"/>
      <c r="O17" s="993"/>
      <c r="P17" s="994"/>
      <c r="Q17" s="992"/>
      <c r="R17" s="993"/>
      <c r="S17" s="993"/>
      <c r="T17" s="993"/>
      <c r="U17" s="993"/>
      <c r="V17" s="994"/>
    </row>
    <row r="18" spans="1:31" ht="30.75" customHeight="1">
      <c r="A18" s="1004"/>
      <c r="B18" s="1002"/>
      <c r="C18" s="974" t="s">
        <v>47</v>
      </c>
      <c r="D18" s="975"/>
      <c r="E18" s="992"/>
      <c r="F18" s="993"/>
      <c r="G18" s="993"/>
      <c r="H18" s="993"/>
      <c r="I18" s="993"/>
      <c r="J18" s="994"/>
      <c r="K18" s="992"/>
      <c r="L18" s="993"/>
      <c r="M18" s="993"/>
      <c r="N18" s="993"/>
      <c r="O18" s="993"/>
      <c r="P18" s="994"/>
      <c r="Q18" s="992"/>
      <c r="R18" s="993"/>
      <c r="S18" s="993"/>
      <c r="T18" s="993"/>
      <c r="U18" s="993"/>
      <c r="V18" s="994"/>
    </row>
    <row r="19" spans="1:31" ht="30.75" customHeight="1">
      <c r="A19" s="1004"/>
      <c r="B19" s="1000" t="s">
        <v>48</v>
      </c>
      <c r="C19" s="974" t="s">
        <v>49</v>
      </c>
      <c r="D19" s="975"/>
      <c r="E19" s="992"/>
      <c r="F19" s="993"/>
      <c r="G19" s="993"/>
      <c r="H19" s="993"/>
      <c r="I19" s="993"/>
      <c r="J19" s="994"/>
      <c r="K19" s="992"/>
      <c r="L19" s="993"/>
      <c r="M19" s="993"/>
      <c r="N19" s="993"/>
      <c r="O19" s="993"/>
      <c r="P19" s="994"/>
      <c r="Q19" s="992"/>
      <c r="R19" s="993"/>
      <c r="S19" s="993"/>
      <c r="T19" s="993"/>
      <c r="U19" s="993"/>
      <c r="V19" s="994"/>
    </row>
    <row r="20" spans="1:31" ht="30.75" customHeight="1">
      <c r="A20" s="1004"/>
      <c r="B20" s="1000"/>
      <c r="C20" s="1010" t="s">
        <v>254</v>
      </c>
      <c r="D20" s="975"/>
      <c r="E20" s="992"/>
      <c r="F20" s="993"/>
      <c r="G20" s="993"/>
      <c r="H20" s="993"/>
      <c r="I20" s="993"/>
      <c r="J20" s="994"/>
      <c r="K20" s="992"/>
      <c r="L20" s="993"/>
      <c r="M20" s="993"/>
      <c r="N20" s="993"/>
      <c r="O20" s="993"/>
      <c r="P20" s="994"/>
      <c r="Q20" s="992"/>
      <c r="R20" s="993"/>
      <c r="S20" s="993"/>
      <c r="T20" s="993"/>
      <c r="U20" s="993"/>
      <c r="V20" s="994"/>
    </row>
    <row r="21" spans="1:31" ht="30.75" customHeight="1">
      <c r="A21" s="1005"/>
      <c r="B21" s="1000"/>
      <c r="C21" s="974" t="s">
        <v>9</v>
      </c>
      <c r="D21" s="975"/>
      <c r="E21" s="992"/>
      <c r="F21" s="993"/>
      <c r="G21" s="993"/>
      <c r="H21" s="993"/>
      <c r="I21" s="993"/>
      <c r="J21" s="994"/>
      <c r="K21" s="992"/>
      <c r="L21" s="993"/>
      <c r="M21" s="993"/>
      <c r="N21" s="993"/>
      <c r="O21" s="993"/>
      <c r="P21" s="994"/>
      <c r="Q21" s="992"/>
      <c r="R21" s="993"/>
      <c r="S21" s="993"/>
      <c r="T21" s="993"/>
      <c r="U21" s="993"/>
      <c r="V21" s="994"/>
    </row>
    <row r="22" spans="1:31" ht="30.75" customHeight="1">
      <c r="A22" s="983" t="s">
        <v>198</v>
      </c>
      <c r="B22" s="874" t="s">
        <v>51</v>
      </c>
      <c r="C22" s="874"/>
      <c r="D22" s="874"/>
      <c r="E22" s="110"/>
      <c r="F22" s="111" t="s">
        <v>4</v>
      </c>
      <c r="G22" s="111"/>
      <c r="H22" s="111" t="s">
        <v>0</v>
      </c>
      <c r="I22" s="111"/>
      <c r="J22" s="112" t="s">
        <v>1</v>
      </c>
      <c r="K22" s="110"/>
      <c r="L22" s="111" t="s">
        <v>4</v>
      </c>
      <c r="M22" s="111"/>
      <c r="N22" s="111" t="s">
        <v>0</v>
      </c>
      <c r="O22" s="111"/>
      <c r="P22" s="112" t="s">
        <v>1</v>
      </c>
      <c r="Q22" s="110"/>
      <c r="R22" s="111" t="s">
        <v>4</v>
      </c>
      <c r="S22" s="111"/>
      <c r="T22" s="111" t="s">
        <v>0</v>
      </c>
      <c r="U22" s="111"/>
      <c r="V22" s="112" t="s">
        <v>1</v>
      </c>
    </row>
    <row r="23" spans="1:31" ht="30.75" customHeight="1">
      <c r="A23" s="984"/>
      <c r="B23" s="874" t="s">
        <v>52</v>
      </c>
      <c r="C23" s="874"/>
      <c r="D23" s="874"/>
      <c r="E23" s="110"/>
      <c r="F23" s="111" t="s">
        <v>4</v>
      </c>
      <c r="G23" s="111"/>
      <c r="H23" s="111" t="s">
        <v>0</v>
      </c>
      <c r="I23" s="111"/>
      <c r="J23" s="112" t="s">
        <v>1</v>
      </c>
      <c r="K23" s="110"/>
      <c r="L23" s="111" t="s">
        <v>4</v>
      </c>
      <c r="M23" s="111"/>
      <c r="N23" s="111" t="s">
        <v>0</v>
      </c>
      <c r="O23" s="111"/>
      <c r="P23" s="112" t="s">
        <v>1</v>
      </c>
      <c r="Q23" s="110"/>
      <c r="R23" s="111" t="s">
        <v>4</v>
      </c>
      <c r="S23" s="111"/>
      <c r="T23" s="111" t="s">
        <v>0</v>
      </c>
      <c r="U23" s="111"/>
      <c r="V23" s="112" t="s">
        <v>1</v>
      </c>
    </row>
    <row r="24" spans="1:31" ht="30.75" customHeight="1">
      <c r="A24" s="984"/>
      <c r="B24" s="874" t="s">
        <v>53</v>
      </c>
      <c r="C24" s="874"/>
      <c r="D24" s="874"/>
      <c r="E24" s="992"/>
      <c r="F24" s="993"/>
      <c r="G24" s="993"/>
      <c r="H24" s="993"/>
      <c r="I24" s="993"/>
      <c r="J24" s="994"/>
      <c r="K24" s="992"/>
      <c r="L24" s="993"/>
      <c r="M24" s="993"/>
      <c r="N24" s="993"/>
      <c r="O24" s="993"/>
      <c r="P24" s="994"/>
      <c r="Q24" s="992"/>
      <c r="R24" s="993"/>
      <c r="S24" s="993"/>
      <c r="T24" s="993"/>
      <c r="U24" s="993"/>
      <c r="V24" s="994"/>
    </row>
    <row r="25" spans="1:31" ht="30.75" customHeight="1">
      <c r="A25" s="984"/>
      <c r="B25" s="973" t="s">
        <v>54</v>
      </c>
      <c r="C25" s="973"/>
      <c r="D25" s="973"/>
      <c r="E25" s="1009"/>
      <c r="F25" s="1009"/>
      <c r="G25" s="1009"/>
      <c r="H25" s="1009"/>
      <c r="I25" s="1009"/>
      <c r="J25" s="1009"/>
      <c r="K25" s="1009"/>
      <c r="L25" s="1009"/>
      <c r="M25" s="1009"/>
      <c r="N25" s="1009"/>
      <c r="O25" s="1009"/>
      <c r="P25" s="1009"/>
      <c r="Q25" s="1009"/>
      <c r="R25" s="1009"/>
      <c r="S25" s="1009"/>
      <c r="T25" s="1009"/>
      <c r="U25" s="1009"/>
      <c r="V25" s="1009"/>
    </row>
    <row r="26" spans="1:31" ht="30.75" customHeight="1">
      <c r="A26" s="984"/>
      <c r="B26" s="985" t="s">
        <v>55</v>
      </c>
      <c r="C26" s="985"/>
      <c r="D26" s="985"/>
      <c r="E26" s="1011"/>
      <c r="F26" s="1011"/>
      <c r="G26" s="1011"/>
      <c r="H26" s="1011"/>
      <c r="I26" s="1011"/>
      <c r="J26" s="1011"/>
      <c r="K26" s="1011"/>
      <c r="L26" s="1011"/>
      <c r="M26" s="1011"/>
      <c r="N26" s="1011"/>
      <c r="O26" s="1011"/>
      <c r="P26" s="1011"/>
      <c r="Q26" s="1011"/>
      <c r="R26" s="1011"/>
      <c r="S26" s="1011"/>
      <c r="T26" s="1011"/>
      <c r="U26" s="1011"/>
      <c r="V26" s="1011"/>
    </row>
    <row r="27" spans="1:31" ht="30.75" customHeight="1">
      <c r="A27" s="984"/>
      <c r="B27" s="966" t="s">
        <v>56</v>
      </c>
      <c r="C27" s="967"/>
      <c r="D27" s="965" t="s">
        <v>58</v>
      </c>
      <c r="E27" s="110"/>
      <c r="F27" s="111" t="s">
        <v>4</v>
      </c>
      <c r="G27" s="111"/>
      <c r="H27" s="111" t="s">
        <v>0</v>
      </c>
      <c r="I27" s="111"/>
      <c r="J27" s="112" t="s">
        <v>1</v>
      </c>
      <c r="K27" s="110"/>
      <c r="L27" s="111" t="s">
        <v>4</v>
      </c>
      <c r="M27" s="111"/>
      <c r="N27" s="111" t="s">
        <v>0</v>
      </c>
      <c r="O27" s="111"/>
      <c r="P27" s="112" t="s">
        <v>1</v>
      </c>
      <c r="Q27" s="110"/>
      <c r="R27" s="111" t="s">
        <v>4</v>
      </c>
      <c r="S27" s="111"/>
      <c r="T27" s="111" t="s">
        <v>0</v>
      </c>
      <c r="U27" s="111"/>
      <c r="V27" s="112" t="s">
        <v>1</v>
      </c>
    </row>
    <row r="28" spans="1:31" ht="30.75" customHeight="1">
      <c r="A28" s="984"/>
      <c r="B28" s="968"/>
      <c r="C28" s="969"/>
      <c r="D28" s="965"/>
      <c r="E28" s="110"/>
      <c r="F28" s="111" t="s">
        <v>4</v>
      </c>
      <c r="G28" s="111"/>
      <c r="H28" s="111" t="s">
        <v>0</v>
      </c>
      <c r="I28" s="111"/>
      <c r="J28" s="112" t="s">
        <v>1</v>
      </c>
      <c r="K28" s="110"/>
      <c r="L28" s="111" t="s">
        <v>4</v>
      </c>
      <c r="M28" s="111"/>
      <c r="N28" s="111" t="s">
        <v>0</v>
      </c>
      <c r="O28" s="111"/>
      <c r="P28" s="112" t="s">
        <v>1</v>
      </c>
      <c r="Q28" s="110"/>
      <c r="R28" s="111" t="s">
        <v>4</v>
      </c>
      <c r="S28" s="111"/>
      <c r="T28" s="111" t="s">
        <v>0</v>
      </c>
      <c r="U28" s="111"/>
      <c r="V28" s="112" t="s">
        <v>1</v>
      </c>
    </row>
    <row r="29" spans="1:31" ht="30.75" customHeight="1">
      <c r="A29" s="984"/>
      <c r="B29" s="968"/>
      <c r="C29" s="969"/>
      <c r="D29" s="965" t="s">
        <v>10</v>
      </c>
      <c r="E29" s="110"/>
      <c r="F29" s="111" t="s">
        <v>4</v>
      </c>
      <c r="G29" s="111"/>
      <c r="H29" s="111" t="s">
        <v>0</v>
      </c>
      <c r="I29" s="111"/>
      <c r="J29" s="112" t="s">
        <v>1</v>
      </c>
      <c r="K29" s="110"/>
      <c r="L29" s="111" t="s">
        <v>4</v>
      </c>
      <c r="M29" s="111"/>
      <c r="N29" s="111" t="s">
        <v>0</v>
      </c>
      <c r="O29" s="111"/>
      <c r="P29" s="112" t="s">
        <v>1</v>
      </c>
      <c r="Q29" s="110"/>
      <c r="R29" s="111" t="s">
        <v>4</v>
      </c>
      <c r="S29" s="111"/>
      <c r="T29" s="111" t="s">
        <v>0</v>
      </c>
      <c r="U29" s="111"/>
      <c r="V29" s="112" t="s">
        <v>1</v>
      </c>
    </row>
    <row r="30" spans="1:31" ht="30.75" customHeight="1">
      <c r="A30" s="984"/>
      <c r="B30" s="970"/>
      <c r="C30" s="971"/>
      <c r="D30" s="965"/>
      <c r="E30" s="110"/>
      <c r="F30" s="111" t="s">
        <v>4</v>
      </c>
      <c r="G30" s="111"/>
      <c r="H30" s="111" t="s">
        <v>0</v>
      </c>
      <c r="I30" s="111"/>
      <c r="J30" s="112" t="s">
        <v>1</v>
      </c>
      <c r="K30" s="110"/>
      <c r="L30" s="111" t="s">
        <v>4</v>
      </c>
      <c r="M30" s="111"/>
      <c r="N30" s="111" t="s">
        <v>0</v>
      </c>
      <c r="O30" s="111"/>
      <c r="P30" s="112" t="s">
        <v>1</v>
      </c>
      <c r="Q30" s="110"/>
      <c r="R30" s="111" t="s">
        <v>4</v>
      </c>
      <c r="S30" s="111"/>
      <c r="T30" s="111" t="s">
        <v>0</v>
      </c>
      <c r="U30" s="111"/>
      <c r="V30" s="112" t="s">
        <v>1</v>
      </c>
    </row>
    <row r="31" spans="1:31" ht="30.75" customHeight="1">
      <c r="A31" s="984"/>
      <c r="B31" s="878" t="s">
        <v>57</v>
      </c>
      <c r="C31" s="972"/>
      <c r="D31" s="879"/>
      <c r="E31" s="110"/>
      <c r="F31" s="118" t="s">
        <v>112</v>
      </c>
      <c r="G31" s="111"/>
      <c r="H31" s="111"/>
      <c r="I31" s="111"/>
      <c r="J31" s="112" t="s">
        <v>115</v>
      </c>
      <c r="K31" s="110"/>
      <c r="L31" s="118" t="s">
        <v>112</v>
      </c>
      <c r="M31" s="111"/>
      <c r="N31" s="111"/>
      <c r="O31" s="111"/>
      <c r="P31" s="112" t="s">
        <v>115</v>
      </c>
      <c r="Q31" s="110"/>
      <c r="R31" s="118" t="s">
        <v>112</v>
      </c>
      <c r="S31" s="111"/>
      <c r="T31" s="111"/>
      <c r="U31" s="111"/>
      <c r="V31" s="112" t="s">
        <v>115</v>
      </c>
      <c r="AE31" s="20" t="s">
        <v>107</v>
      </c>
    </row>
    <row r="32" spans="1:31" ht="54.75" customHeight="1">
      <c r="A32" s="1015" t="s">
        <v>201</v>
      </c>
      <c r="B32" s="977"/>
      <c r="C32" s="977"/>
      <c r="D32" s="978"/>
      <c r="E32" s="1016"/>
      <c r="F32" s="1017"/>
      <c r="G32" s="1017"/>
      <c r="H32" s="1017"/>
      <c r="I32" s="1017"/>
      <c r="J32" s="1018"/>
      <c r="K32" s="1016"/>
      <c r="L32" s="1017"/>
      <c r="M32" s="1017"/>
      <c r="N32" s="1017"/>
      <c r="O32" s="1017"/>
      <c r="P32" s="1018"/>
      <c r="Q32" s="1016"/>
      <c r="R32" s="1017"/>
      <c r="S32" s="1017"/>
      <c r="T32" s="1017"/>
      <c r="U32" s="1017"/>
      <c r="V32" s="1018"/>
      <c r="AE32" s="20" t="s">
        <v>108</v>
      </c>
    </row>
    <row r="33" spans="1:22" ht="15.75" customHeight="1">
      <c r="A33" s="20" t="s">
        <v>59</v>
      </c>
      <c r="B33" s="119"/>
      <c r="C33" s="1014" t="str">
        <f>""&amp;表紙!$A$1&amp;表紙!$B$1-2&amp;"年度"&amp;"及び"&amp;表紙!$A$1&amp;表紙!$B$1-1&amp;"年度に拠点区分において支出した、1件100万円以上の契約（委託契約を含む）について記入すること"</f>
        <v>令和5年度及び令和6年度に拠点区分において支出した、1件100万円以上の契約（委託契約を含む）について記入すること</v>
      </c>
      <c r="D33" s="1014"/>
      <c r="E33" s="1014"/>
      <c r="F33" s="1014"/>
      <c r="G33" s="1014"/>
      <c r="H33" s="1014"/>
      <c r="I33" s="1014"/>
      <c r="J33" s="1014"/>
      <c r="K33" s="1014"/>
      <c r="L33" s="1014"/>
      <c r="M33" s="1014"/>
      <c r="N33" s="1014"/>
      <c r="O33" s="1014"/>
      <c r="P33" s="1014"/>
      <c r="Q33" s="1014"/>
      <c r="R33" s="1014"/>
      <c r="S33" s="1014"/>
      <c r="T33" s="1014"/>
      <c r="U33" s="1014"/>
      <c r="V33" s="1014"/>
    </row>
    <row r="34" spans="1:22">
      <c r="A34" s="120" t="s">
        <v>60</v>
      </c>
      <c r="B34" s="120"/>
      <c r="C34" s="195" t="s">
        <v>235</v>
      </c>
    </row>
    <row r="35" spans="1:22" ht="13.5" customHeight="1">
      <c r="A35" s="120" t="s">
        <v>61</v>
      </c>
      <c r="B35" s="120"/>
      <c r="C35" s="1013" t="s">
        <v>62</v>
      </c>
      <c r="D35" s="1013"/>
      <c r="E35" s="1013"/>
      <c r="F35" s="1013"/>
      <c r="G35" s="1013"/>
      <c r="H35" s="1013"/>
      <c r="I35" s="1013"/>
      <c r="J35" s="1013"/>
      <c r="K35" s="1013"/>
      <c r="L35" s="1013"/>
      <c r="M35" s="1013"/>
      <c r="N35" s="1013"/>
      <c r="O35" s="1013"/>
      <c r="P35" s="1013"/>
      <c r="Q35" s="1013"/>
      <c r="R35" s="1013"/>
      <c r="S35" s="1013"/>
      <c r="T35" s="1013"/>
      <c r="U35" s="1013"/>
      <c r="V35" s="1013"/>
    </row>
  </sheetData>
  <mergeCells count="102">
    <mergeCell ref="Q11:U11"/>
    <mergeCell ref="A32:D32"/>
    <mergeCell ref="E32:J32"/>
    <mergeCell ref="K32:P32"/>
    <mergeCell ref="Q32:V32"/>
    <mergeCell ref="Q24:V24"/>
    <mergeCell ref="Q25:V25"/>
    <mergeCell ref="Q26:V26"/>
    <mergeCell ref="Q19:V19"/>
    <mergeCell ref="C14:D14"/>
    <mergeCell ref="C35:V35"/>
    <mergeCell ref="E4:I4"/>
    <mergeCell ref="Q4:U4"/>
    <mergeCell ref="E5:I5"/>
    <mergeCell ref="Q5:U5"/>
    <mergeCell ref="E7:I7"/>
    <mergeCell ref="Q7:U7"/>
    <mergeCell ref="E8:I8"/>
    <mergeCell ref="Q8:U8"/>
    <mergeCell ref="C33:V33"/>
    <mergeCell ref="Q20:V20"/>
    <mergeCell ref="Q21:V21"/>
    <mergeCell ref="Q15:V15"/>
    <mergeCell ref="Q16:V16"/>
    <mergeCell ref="Q17:V17"/>
    <mergeCell ref="Q18:V18"/>
    <mergeCell ref="K26:P26"/>
    <mergeCell ref="Q2:V2"/>
    <mergeCell ref="Q3:V3"/>
    <mergeCell ref="Q6:V6"/>
    <mergeCell ref="Q9:V9"/>
    <mergeCell ref="Q10:V10"/>
    <mergeCell ref="Q14:V14"/>
    <mergeCell ref="Q12:U12"/>
    <mergeCell ref="K24:P24"/>
    <mergeCell ref="K25:P25"/>
    <mergeCell ref="K18:P18"/>
    <mergeCell ref="K19:P19"/>
    <mergeCell ref="K20:P20"/>
    <mergeCell ref="K21:P21"/>
    <mergeCell ref="K14:P14"/>
    <mergeCell ref="K15:P15"/>
    <mergeCell ref="K16:P16"/>
    <mergeCell ref="K17:P17"/>
    <mergeCell ref="K11:O11"/>
    <mergeCell ref="K12:O12"/>
    <mergeCell ref="K6:P6"/>
    <mergeCell ref="K9:P9"/>
    <mergeCell ref="K10:P10"/>
    <mergeCell ref="K7:O7"/>
    <mergeCell ref="K8:O8"/>
    <mergeCell ref="K2:P2"/>
    <mergeCell ref="K3:P3"/>
    <mergeCell ref="K4:O4"/>
    <mergeCell ref="K5:O5"/>
    <mergeCell ref="E24:J24"/>
    <mergeCell ref="E15:J15"/>
    <mergeCell ref="E16:J16"/>
    <mergeCell ref="E17:J17"/>
    <mergeCell ref="E18:J18"/>
    <mergeCell ref="E10:J10"/>
    <mergeCell ref="E26:J26"/>
    <mergeCell ref="E19:J19"/>
    <mergeCell ref="E20:J20"/>
    <mergeCell ref="E21:J21"/>
    <mergeCell ref="C18:D18"/>
    <mergeCell ref="C21:D21"/>
    <mergeCell ref="B22:D22"/>
    <mergeCell ref="E3:J3"/>
    <mergeCell ref="A3:D3"/>
    <mergeCell ref="A11:D12"/>
    <mergeCell ref="A4:D5"/>
    <mergeCell ref="A9:D10"/>
    <mergeCell ref="E25:J25"/>
    <mergeCell ref="C15:D15"/>
    <mergeCell ref="C16:D16"/>
    <mergeCell ref="C17:D17"/>
    <mergeCell ref="C20:D20"/>
    <mergeCell ref="E14:J14"/>
    <mergeCell ref="E12:I12"/>
    <mergeCell ref="E11:I11"/>
    <mergeCell ref="B14:B16"/>
    <mergeCell ref="B17:B18"/>
    <mergeCell ref="A14:A21"/>
    <mergeCell ref="B19:B21"/>
    <mergeCell ref="E2:J2"/>
    <mergeCell ref="E6:J6"/>
    <mergeCell ref="E9:J9"/>
    <mergeCell ref="A2:D2"/>
    <mergeCell ref="B23:D23"/>
    <mergeCell ref="A6:D6"/>
    <mergeCell ref="A22:A31"/>
    <mergeCell ref="B26:D26"/>
    <mergeCell ref="D27:D28"/>
    <mergeCell ref="A7:D8"/>
    <mergeCell ref="D29:D30"/>
    <mergeCell ref="B27:C30"/>
    <mergeCell ref="B31:D31"/>
    <mergeCell ref="A13:D13"/>
    <mergeCell ref="B24:D24"/>
    <mergeCell ref="B25:D25"/>
    <mergeCell ref="C19:D19"/>
  </mergeCells>
  <phoneticPr fontId="2"/>
  <dataValidations count="3">
    <dataValidation imeMode="hiragana" allowBlank="1" showInputMessage="1" showErrorMessage="1" sqref="E32:V32 F31:J31 L31:P31 E25:V26 R31:V31 E2:V2 E9:V10"/>
    <dataValidation type="list" imeMode="hiragana" allowBlank="1" showInputMessage="1" showErrorMessage="1" sqref="E31 K31 Q31">
      <formula1>$AE$31:$AE$32</formula1>
    </dataValidation>
    <dataValidation type="list" allowBlank="1" showInputMessage="1" showErrorMessage="1" sqref="E3:V3">
      <formula1>$AE$3:$AE$5</formula1>
    </dataValidation>
  </dataValidations>
  <pageMargins left="0.78740157480314965" right="0.59055118110236227" top="0.98425196850393704" bottom="0.59055118110236227" header="0.51181102362204722" footer="0.51181102362204722"/>
  <pageSetup paperSize="9" scale="75" orientation="portrait" r:id="rId1"/>
  <headerFooter alignWithMargins="0">
    <oddFooter>&amp;C&amp;12－１１－</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14999847407452621"/>
  </sheetPr>
  <dimension ref="A1:U47"/>
  <sheetViews>
    <sheetView view="pageBreakPreview" topLeftCell="A28" zoomScaleNormal="100" zoomScaleSheetLayoutView="100" workbookViewId="0">
      <selection activeCell="D45" sqref="D45"/>
    </sheetView>
  </sheetViews>
  <sheetFormatPr defaultColWidth="9" defaultRowHeight="18" customHeight="1"/>
  <cols>
    <col min="1" max="1" width="3.88671875" style="152" customWidth="1"/>
    <col min="2" max="2" width="86.77734375" style="144" customWidth="1"/>
    <col min="3" max="4" width="3.88671875" style="144" customWidth="1"/>
    <col min="5" max="12" width="9" style="144"/>
    <col min="13" max="13" width="8.6640625" style="143" customWidth="1"/>
    <col min="14" max="14" width="13.21875" style="143" customWidth="1"/>
    <col min="15" max="15" width="14.33203125" style="143" customWidth="1"/>
    <col min="16" max="16" width="10" style="143" customWidth="1"/>
    <col min="17" max="17" width="6.33203125" style="143" customWidth="1"/>
    <col min="18" max="18" width="17.44140625" style="143" customWidth="1"/>
    <col min="19" max="19" width="0.33203125" style="144" customWidth="1"/>
    <col min="20" max="16384" width="9" style="144"/>
  </cols>
  <sheetData>
    <row r="1" spans="1:2" ht="18" customHeight="1">
      <c r="A1" s="1019" t="s">
        <v>358</v>
      </c>
      <c r="B1" s="1019"/>
    </row>
    <row r="2" spans="1:2" ht="9.75" customHeight="1">
      <c r="B2" s="302"/>
    </row>
    <row r="3" spans="1:2" ht="18" customHeight="1">
      <c r="A3" s="220">
        <v>1</v>
      </c>
      <c r="B3" s="397" t="s">
        <v>371</v>
      </c>
    </row>
    <row r="4" spans="1:2" ht="18" customHeight="1">
      <c r="A4" s="221">
        <v>2</v>
      </c>
      <c r="B4" s="407" t="str">
        <f>"理事会、評議員会議事録の写し（"&amp;表紙!A1&amp;表紙!B1-1&amp;"年度分）"</f>
        <v>理事会、評議員会議事録の写し（令和6年度分）</v>
      </c>
    </row>
    <row r="5" spans="1:2" ht="18" customHeight="1">
      <c r="A5" s="221">
        <v>3</v>
      </c>
      <c r="B5" s="398" t="s">
        <v>372</v>
      </c>
    </row>
    <row r="6" spans="1:2" ht="18" customHeight="1">
      <c r="A6" s="223"/>
      <c r="B6" s="224" t="s">
        <v>378</v>
      </c>
    </row>
    <row r="7" spans="1:2" ht="18" customHeight="1">
      <c r="A7" s="223"/>
      <c r="B7" s="224" t="s">
        <v>369</v>
      </c>
    </row>
    <row r="8" spans="1:2" ht="18" customHeight="1">
      <c r="A8" s="221">
        <v>4</v>
      </c>
      <c r="B8" s="398" t="s">
        <v>379</v>
      </c>
    </row>
    <row r="9" spans="1:2" ht="18" customHeight="1">
      <c r="A9" s="218"/>
      <c r="B9" s="408" t="str">
        <f>"（"&amp;表紙!A1&amp;表紙!B1&amp;"年4月1日以降のもの、ただしその後、変更があれば変更後のもの）"</f>
        <v>（令和7年4月1日以降のもの、ただしその後、変更があれば変更後のもの）</v>
      </c>
    </row>
    <row r="10" spans="1:2" ht="18" customHeight="1">
      <c r="A10" s="223">
        <v>5</v>
      </c>
      <c r="B10" s="407" t="str">
        <f>""&amp;表紙!A1&amp;表紙!B1-1&amp;"年度　決算書"</f>
        <v>令和6年度　決算書</v>
      </c>
    </row>
    <row r="11" spans="1:2" ht="18" customHeight="1">
      <c r="A11" s="223"/>
      <c r="B11" s="224" t="s">
        <v>266</v>
      </c>
    </row>
    <row r="12" spans="1:2" ht="18" customHeight="1">
      <c r="A12" s="223"/>
      <c r="B12" s="225" t="s">
        <v>265</v>
      </c>
    </row>
    <row r="13" spans="1:2" ht="18" customHeight="1">
      <c r="A13" s="223"/>
      <c r="B13" s="224" t="s">
        <v>264</v>
      </c>
    </row>
    <row r="14" spans="1:2" ht="18" customHeight="1">
      <c r="A14" s="223"/>
      <c r="B14" s="225" t="s">
        <v>263</v>
      </c>
    </row>
    <row r="15" spans="1:2" ht="18" customHeight="1">
      <c r="A15" s="223"/>
      <c r="B15" s="224" t="s">
        <v>262</v>
      </c>
    </row>
    <row r="16" spans="1:2" ht="18" customHeight="1">
      <c r="A16" s="223"/>
      <c r="B16" s="225" t="s">
        <v>261</v>
      </c>
    </row>
    <row r="17" spans="1:2" ht="18" customHeight="1">
      <c r="A17" s="223"/>
      <c r="B17" s="224" t="s">
        <v>260</v>
      </c>
    </row>
    <row r="18" spans="1:2" ht="18" customHeight="1">
      <c r="A18" s="223"/>
      <c r="B18" s="224" t="s">
        <v>335</v>
      </c>
    </row>
    <row r="19" spans="1:2" ht="18" customHeight="1">
      <c r="A19" s="223"/>
      <c r="B19" s="224" t="s">
        <v>336</v>
      </c>
    </row>
    <row r="20" spans="1:2" ht="18" customHeight="1">
      <c r="A20" s="223"/>
      <c r="B20" s="224" t="s">
        <v>337</v>
      </c>
    </row>
    <row r="21" spans="1:2" ht="18" customHeight="1">
      <c r="A21" s="223"/>
      <c r="B21" s="224" t="s">
        <v>338</v>
      </c>
    </row>
    <row r="22" spans="1:2" ht="18" customHeight="1">
      <c r="A22" s="223"/>
      <c r="B22" s="224" t="s">
        <v>339</v>
      </c>
    </row>
    <row r="23" spans="1:2" ht="18" customHeight="1">
      <c r="A23" s="223"/>
      <c r="B23" s="224" t="s">
        <v>340</v>
      </c>
    </row>
    <row r="24" spans="1:2" ht="18" customHeight="1">
      <c r="A24" s="223"/>
      <c r="B24" s="224" t="s">
        <v>341</v>
      </c>
    </row>
    <row r="25" spans="1:2" ht="18" customHeight="1">
      <c r="A25" s="223"/>
      <c r="B25" s="224" t="s">
        <v>342</v>
      </c>
    </row>
    <row r="26" spans="1:2" ht="18" customHeight="1">
      <c r="A26" s="223"/>
      <c r="B26" s="224" t="s">
        <v>343</v>
      </c>
    </row>
    <row r="27" spans="1:2" ht="18" customHeight="1">
      <c r="A27" s="223"/>
      <c r="B27" s="224" t="s">
        <v>344</v>
      </c>
    </row>
    <row r="28" spans="1:2" ht="18" customHeight="1">
      <c r="A28" s="223"/>
      <c r="B28" s="224" t="s">
        <v>345</v>
      </c>
    </row>
    <row r="29" spans="1:2" ht="18" customHeight="1">
      <c r="A29" s="223"/>
      <c r="B29" s="224" t="s">
        <v>346</v>
      </c>
    </row>
    <row r="30" spans="1:2" ht="18" customHeight="1">
      <c r="A30" s="223"/>
      <c r="B30" s="224" t="s">
        <v>259</v>
      </c>
    </row>
    <row r="31" spans="1:2" ht="18" customHeight="1">
      <c r="A31" s="223"/>
      <c r="B31" s="224" t="s">
        <v>258</v>
      </c>
    </row>
    <row r="32" spans="1:2" ht="18" customHeight="1">
      <c r="A32" s="223"/>
      <c r="B32" s="224" t="s">
        <v>257</v>
      </c>
    </row>
    <row r="33" spans="1:21" ht="18" customHeight="1">
      <c r="A33" s="226"/>
      <c r="B33" s="222" t="s">
        <v>256</v>
      </c>
    </row>
    <row r="34" spans="1:21" ht="18" customHeight="1">
      <c r="A34" s="220">
        <v>6</v>
      </c>
      <c r="B34" s="409" t="str">
        <f>""&amp;表紙!A1&amp;表紙!B1-1&amp;"年度固定資産台帳"</f>
        <v>令和6年度固定資産台帳</v>
      </c>
    </row>
    <row r="35" spans="1:21" ht="18" customHeight="1">
      <c r="A35" s="220">
        <v>7</v>
      </c>
      <c r="B35" s="409" t="str">
        <f>""&amp;表紙!A1&amp;表紙!B1-1&amp;"年度事業報告書"</f>
        <v>令和6年度事業報告書</v>
      </c>
    </row>
    <row r="36" spans="1:21" ht="18" customHeight="1">
      <c r="A36" s="220">
        <v>8</v>
      </c>
      <c r="B36" s="409" t="str">
        <f>""&amp;表紙!A1&amp;表紙!B1-1&amp;"年度末現在の預金残高証明書（写し）"</f>
        <v>令和6年度末現在の預金残高証明書（写し）</v>
      </c>
    </row>
    <row r="37" spans="1:21" ht="9.75" customHeight="1">
      <c r="A37" s="151"/>
      <c r="B37" s="153"/>
    </row>
    <row r="38" spans="1:21" ht="18" customHeight="1">
      <c r="A38" s="227" t="s">
        <v>347</v>
      </c>
      <c r="B38" s="228"/>
    </row>
    <row r="39" spans="1:21" ht="18" customHeight="1">
      <c r="A39" s="229"/>
      <c r="B39" s="404" t="str">
        <f>"○　会計書類　（"&amp;表紙!A1&amp;表紙!B1-1&amp;"年度）"</f>
        <v>○　会計書類　（令和6年度）</v>
      </c>
    </row>
    <row r="40" spans="1:21" ht="18" customHeight="1">
      <c r="A40" s="230"/>
      <c r="B40" s="399" t="s">
        <v>373</v>
      </c>
    </row>
    <row r="41" spans="1:21" ht="18" customHeight="1">
      <c r="A41" s="230"/>
      <c r="B41" s="399" t="s">
        <v>374</v>
      </c>
    </row>
    <row r="42" spans="1:21" ht="18" customHeight="1">
      <c r="A42" s="229"/>
      <c r="B42" s="396" t="s">
        <v>370</v>
      </c>
      <c r="C42" s="175"/>
      <c r="D42" s="175"/>
      <c r="E42" s="175"/>
      <c r="F42" s="175"/>
      <c r="G42" s="175"/>
      <c r="H42" s="175"/>
      <c r="I42" s="175"/>
      <c r="J42" s="175"/>
      <c r="K42" s="175"/>
      <c r="L42" s="175"/>
      <c r="M42" s="402"/>
      <c r="N42" s="402"/>
      <c r="O42" s="402"/>
      <c r="P42" s="402"/>
      <c r="Q42" s="402"/>
      <c r="R42" s="402"/>
      <c r="S42" s="175"/>
      <c r="T42" s="175"/>
      <c r="U42" s="175"/>
    </row>
    <row r="43" spans="1:21" ht="18" customHeight="1">
      <c r="A43" s="229"/>
      <c r="B43" s="405" t="str">
        <f>"・理事会、評議員会及び評議員会選任解任委員会の招集通知と議事録（"&amp;表紙!$A$1&amp;表紙!$B$1-2&amp;"年度"&amp;"及び"&amp;表紙!$A$1&amp;表紙!$B$1-1&amp;"年度）"</f>
        <v>・理事会、評議員会及び評議員会選任解任委員会の招集通知と議事録（令和5年度及び令和6年度）</v>
      </c>
      <c r="C43" s="403"/>
      <c r="D43" s="403"/>
      <c r="E43" s="403"/>
      <c r="F43" s="403"/>
      <c r="G43" s="403"/>
      <c r="H43" s="403"/>
      <c r="I43" s="403"/>
      <c r="J43" s="403"/>
      <c r="K43" s="403"/>
      <c r="L43" s="403"/>
      <c r="M43" s="403"/>
      <c r="N43" s="403"/>
      <c r="O43" s="403"/>
      <c r="P43" s="403"/>
      <c r="Q43" s="403"/>
      <c r="R43" s="403"/>
      <c r="S43" s="403"/>
      <c r="T43" s="403"/>
      <c r="U43" s="403"/>
    </row>
    <row r="44" spans="1:21" ht="18" customHeight="1">
      <c r="A44" s="229"/>
      <c r="B44" s="400" t="s">
        <v>375</v>
      </c>
    </row>
    <row r="45" spans="1:21" ht="18" customHeight="1">
      <c r="A45" s="229"/>
      <c r="B45" s="406" t="str">
        <f>"○　その他（"&amp;表紙!$A$1&amp;表紙!$B$1-2&amp;"年度"&amp;"及び"&amp;表紙!$A$1&amp;表紙!$B$1-1&amp;"年度）"</f>
        <v>○　その他（令和5年度及び令和6年度）</v>
      </c>
      <c r="C45" s="403"/>
      <c r="D45" s="403"/>
      <c r="E45" s="403"/>
      <c r="F45" s="403"/>
      <c r="G45" s="403"/>
      <c r="H45" s="403"/>
      <c r="I45" s="403"/>
      <c r="J45" s="403"/>
      <c r="K45" s="403"/>
      <c r="L45" s="403"/>
      <c r="M45" s="403"/>
      <c r="N45" s="403"/>
      <c r="O45" s="403"/>
      <c r="P45" s="403"/>
      <c r="Q45" s="403"/>
      <c r="R45" s="403"/>
      <c r="S45" s="403"/>
      <c r="T45" s="403"/>
      <c r="U45" s="403"/>
    </row>
    <row r="46" spans="1:21" ht="18" customHeight="1">
      <c r="A46" s="231"/>
      <c r="B46" s="401" t="s">
        <v>376</v>
      </c>
      <c r="M46" s="147"/>
      <c r="N46" s="145"/>
      <c r="O46" s="145"/>
      <c r="P46" s="146"/>
      <c r="Q46" s="174"/>
      <c r="R46" s="174"/>
      <c r="S46" s="175"/>
    </row>
    <row r="47" spans="1:21" ht="18" customHeight="1">
      <c r="A47" s="196"/>
    </row>
  </sheetData>
  <mergeCells count="1">
    <mergeCell ref="A1:B1"/>
  </mergeCells>
  <phoneticPr fontId="2"/>
  <dataValidations count="1">
    <dataValidation imeMode="hiragana" allowBlank="1" showInputMessage="1" showErrorMessage="1" sqref="M46 P46"/>
  </dataValidations>
  <pageMargins left="0.78740157480314965" right="0.39370078740157483" top="0.59055118110236227" bottom="0.78740157480314965" header="0.51181102362204722" footer="0.51181102362204722"/>
  <pageSetup paperSize="9" scale="98" orientation="portrait" r:id="rId1"/>
  <headerFooter alignWithMargins="0">
    <oddFooter>&amp;C－１２－</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5"/>
  <sheetViews>
    <sheetView view="pageBreakPreview" zoomScaleNormal="100" workbookViewId="0">
      <selection activeCell="B32" sqref="B32"/>
    </sheetView>
  </sheetViews>
  <sheetFormatPr defaultColWidth="9" defaultRowHeight="30" customHeight="1"/>
  <cols>
    <col min="1" max="1" width="4.6640625" style="29" customWidth="1"/>
    <col min="2" max="2" width="1.6640625" style="29" customWidth="1"/>
    <col min="3" max="3" width="70.6640625" style="29" customWidth="1"/>
    <col min="4" max="4" width="3" style="29" customWidth="1"/>
    <col min="5" max="5" width="2.77734375" style="29" customWidth="1"/>
    <col min="6" max="9" width="9" style="29"/>
    <col min="10" max="10" width="17.77734375" style="29" customWidth="1"/>
    <col min="11" max="16384" width="9" style="29"/>
  </cols>
  <sheetData>
    <row r="1" spans="1:4" ht="27.75" customHeight="1">
      <c r="C1" s="149" t="s">
        <v>139</v>
      </c>
    </row>
    <row r="2" spans="1:4" s="143" customFormat="1" ht="27.75" customHeight="1">
      <c r="A2" s="148">
        <v>1</v>
      </c>
      <c r="B2" s="148"/>
      <c r="C2" s="148" t="s">
        <v>172</v>
      </c>
      <c r="D2" s="143">
        <v>1</v>
      </c>
    </row>
    <row r="3" spans="1:4" s="143" customFormat="1" ht="27.75" customHeight="1">
      <c r="A3" s="143">
        <v>2</v>
      </c>
      <c r="C3" s="212" t="s">
        <v>348</v>
      </c>
      <c r="D3" s="143">
        <v>2</v>
      </c>
    </row>
    <row r="4" spans="1:4" s="143" customFormat="1" ht="27.75" customHeight="1">
      <c r="A4" s="148">
        <v>3</v>
      </c>
      <c r="B4" s="232"/>
      <c r="C4" s="232" t="s">
        <v>351</v>
      </c>
      <c r="D4" s="143">
        <v>3</v>
      </c>
    </row>
    <row r="5" spans="1:4" s="143" customFormat="1" ht="27.75" customHeight="1">
      <c r="A5" s="143">
        <v>4</v>
      </c>
      <c r="C5" s="143" t="s">
        <v>173</v>
      </c>
      <c r="D5" s="143">
        <v>4</v>
      </c>
    </row>
    <row r="6" spans="1:4" s="143" customFormat="1" ht="27.75" customHeight="1">
      <c r="A6" s="148">
        <v>5</v>
      </c>
      <c r="C6" s="143" t="s">
        <v>174</v>
      </c>
      <c r="D6" s="143">
        <v>5</v>
      </c>
    </row>
    <row r="7" spans="1:4" s="143" customFormat="1" ht="27.75" customHeight="1">
      <c r="A7" s="143">
        <v>6</v>
      </c>
      <c r="C7" s="143" t="s">
        <v>175</v>
      </c>
      <c r="D7" s="143">
        <v>6</v>
      </c>
    </row>
    <row r="8" spans="1:4" s="143" customFormat="1" ht="27.75" customHeight="1">
      <c r="A8" s="148">
        <v>7</v>
      </c>
      <c r="C8" t="s">
        <v>216</v>
      </c>
      <c r="D8" s="143">
        <v>7</v>
      </c>
    </row>
    <row r="9" spans="1:4" s="143" customFormat="1" ht="27.75" customHeight="1">
      <c r="A9" s="143">
        <v>8</v>
      </c>
      <c r="C9" s="143" t="s">
        <v>176</v>
      </c>
      <c r="D9" s="143">
        <v>8</v>
      </c>
    </row>
    <row r="10" spans="1:4" s="143" customFormat="1" ht="27.75" customHeight="1">
      <c r="A10" s="148">
        <v>9</v>
      </c>
      <c r="C10" s="143" t="s">
        <v>177</v>
      </c>
      <c r="D10" s="143">
        <v>9</v>
      </c>
    </row>
    <row r="11" spans="1:4" s="143" customFormat="1" ht="27.75" customHeight="1">
      <c r="A11" s="143">
        <v>10</v>
      </c>
      <c r="C11" s="143" t="s">
        <v>184</v>
      </c>
      <c r="D11" s="143">
        <v>10</v>
      </c>
    </row>
    <row r="12" spans="1:4" s="143" customFormat="1" ht="27.75" customHeight="1">
      <c r="A12" s="148">
        <v>11</v>
      </c>
      <c r="C12" t="s">
        <v>226</v>
      </c>
      <c r="D12" s="143">
        <v>10</v>
      </c>
    </row>
    <row r="13" spans="1:4" s="143" customFormat="1" ht="27.75" customHeight="1">
      <c r="A13" s="143">
        <v>12</v>
      </c>
      <c r="C13" t="s">
        <v>227</v>
      </c>
      <c r="D13" s="143">
        <v>10</v>
      </c>
    </row>
    <row r="14" spans="1:4" s="143" customFormat="1" ht="27.75" customHeight="1">
      <c r="A14" s="148">
        <v>13</v>
      </c>
      <c r="C14" s="148" t="s">
        <v>171</v>
      </c>
      <c r="D14" s="143">
        <v>11</v>
      </c>
    </row>
    <row r="15" spans="1:4" s="143" customFormat="1" ht="27.75" customHeight="1">
      <c r="A15" s="143">
        <v>14</v>
      </c>
      <c r="C15" s="148" t="s">
        <v>178</v>
      </c>
      <c r="D15" s="143">
        <v>12</v>
      </c>
    </row>
    <row r="16" spans="1:4" s="143" customFormat="1" ht="27.75" customHeight="1"/>
    <row r="17" spans="3:3" s="143" customFormat="1" ht="27.75" customHeight="1">
      <c r="C17"/>
    </row>
    <row r="18" spans="3:3" s="143" customFormat="1" ht="27.75" customHeight="1">
      <c r="C18"/>
    </row>
    <row r="19" spans="3:3" s="143" customFormat="1" ht="27.75" customHeight="1">
      <c r="C19"/>
    </row>
    <row r="20" spans="3:3" s="143" customFormat="1" ht="27.75" customHeight="1">
      <c r="C20"/>
    </row>
    <row r="21" spans="3:3" s="143" customFormat="1" ht="27.75" customHeight="1"/>
    <row r="22" spans="3:3" s="143" customFormat="1" ht="27.75" customHeight="1">
      <c r="C22" s="148"/>
    </row>
    <row r="23" spans="3:3" s="143" customFormat="1" ht="27.75" customHeight="1">
      <c r="C23" s="148"/>
    </row>
    <row r="24" spans="3:3" ht="27.75" customHeight="1">
      <c r="C24" s="32"/>
    </row>
    <row r="25" spans="3:3" ht="27.75" customHeight="1">
      <c r="C25" s="143"/>
    </row>
  </sheetData>
  <phoneticPr fontId="2"/>
  <dataValidations count="1">
    <dataValidation imeMode="hiragana" allowBlank="1" showInputMessage="1" showErrorMessage="1" sqref="A1:A1048576"/>
  </dataValidations>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2:F4"/>
  <sheetViews>
    <sheetView view="pageBreakPreview" zoomScaleNormal="100" zoomScaleSheetLayoutView="100" workbookViewId="0">
      <selection activeCell="F10" sqref="F10"/>
    </sheetView>
  </sheetViews>
  <sheetFormatPr defaultRowHeight="13.2"/>
  <cols>
    <col min="1" max="1" width="3.33203125" customWidth="1"/>
    <col min="2" max="2" width="3" customWidth="1"/>
    <col min="3" max="3" width="9.109375" customWidth="1"/>
    <col min="5" max="5" width="4.44140625" customWidth="1"/>
  </cols>
  <sheetData>
    <row r="2" spans="1:6">
      <c r="A2" s="148">
        <v>1</v>
      </c>
      <c r="B2" s="148"/>
      <c r="C2" s="415" t="s">
        <v>203</v>
      </c>
      <c r="D2" s="415"/>
      <c r="E2" s="415"/>
      <c r="F2" s="61" t="str">
        <f>"（"&amp;表紙!A1&amp;表紙!B1&amp;"年4月1日現在）"</f>
        <v>（令和7年4月1日現在）</v>
      </c>
    </row>
    <row r="3" spans="1:6">
      <c r="A3" s="148"/>
      <c r="B3" s="148"/>
      <c r="C3" s="183"/>
    </row>
    <row r="4" spans="1:6" ht="14.25" customHeight="1">
      <c r="A4" s="29"/>
      <c r="B4" s="29"/>
      <c r="C4" t="s">
        <v>249</v>
      </c>
    </row>
  </sheetData>
  <mergeCells count="1">
    <mergeCell ref="C2:E2"/>
  </mergeCells>
  <phoneticPr fontId="2"/>
  <dataValidations count="1">
    <dataValidation imeMode="hiragana" allowBlank="1" showInputMessage="1" showErrorMessage="1" sqref="A2:A4"/>
  </dataValidations>
  <pageMargins left="0.70866141732283472" right="0.70866141732283472" top="0.74803149606299213" bottom="0.74803149606299213" header="0.31496062992125984" footer="0.31496062992125984"/>
  <pageSetup paperSize="9" orientation="portrait" r:id="rId1"/>
  <headerFooter>
    <oddFooter>&amp;C- １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B44"/>
  <sheetViews>
    <sheetView view="pageBreakPreview" topLeftCell="A25" zoomScaleNormal="100" zoomScaleSheetLayoutView="100" workbookViewId="0">
      <selection activeCell="B40" sqref="B40:J40"/>
    </sheetView>
  </sheetViews>
  <sheetFormatPr defaultColWidth="9" defaultRowHeight="13.2"/>
  <cols>
    <col min="1" max="1" width="17.44140625" style="232" customWidth="1"/>
    <col min="2" max="2" width="6.33203125" style="232" customWidth="1"/>
    <col min="3" max="7" width="3.6640625" style="232" customWidth="1"/>
    <col min="8" max="8" width="4.21875" style="232" customWidth="1"/>
    <col min="9" max="9" width="5" style="232" customWidth="1"/>
    <col min="10" max="10" width="3.33203125" style="232" customWidth="1"/>
    <col min="11" max="11" width="6.33203125" style="232" customWidth="1"/>
    <col min="12" max="12" width="2.6640625" style="232" customWidth="1"/>
    <col min="13" max="13" width="2.21875" style="232" customWidth="1"/>
    <col min="14" max="14" width="2.6640625" style="232" customWidth="1"/>
    <col min="15" max="15" width="2.21875" style="232" customWidth="1"/>
    <col min="16" max="16" width="2.6640625" style="232" customWidth="1"/>
    <col min="17" max="17" width="4.21875" style="232" customWidth="1"/>
    <col min="18" max="18" width="5" style="232" customWidth="1"/>
    <col min="19" max="19" width="3.33203125" style="232" customWidth="1"/>
    <col min="20" max="20" width="6.33203125" style="232" customWidth="1"/>
    <col min="21" max="25" width="3.6640625" style="232" customWidth="1"/>
    <col min="26" max="26" width="4.21875" style="232" customWidth="1"/>
    <col min="27" max="27" width="5" style="232" customWidth="1"/>
    <col min="28" max="28" width="3.33203125" style="232" customWidth="1"/>
    <col min="29" max="29" width="4" style="232" customWidth="1"/>
    <col min="30" max="16384" width="9" style="232"/>
  </cols>
  <sheetData>
    <row r="1" spans="1:28" ht="16.5" customHeight="1">
      <c r="A1" s="232" t="s">
        <v>286</v>
      </c>
    </row>
    <row r="2" spans="1:28" ht="30.15" customHeight="1">
      <c r="A2" s="262" t="s">
        <v>131</v>
      </c>
      <c r="B2" s="261" t="s">
        <v>285</v>
      </c>
      <c r="C2" s="260"/>
      <c r="D2" s="260"/>
      <c r="E2" s="260"/>
      <c r="F2" s="260"/>
      <c r="G2" s="426"/>
      <c r="H2" s="426"/>
      <c r="I2" s="426"/>
      <c r="J2" s="426"/>
      <c r="K2" s="426"/>
      <c r="L2" s="426"/>
      <c r="M2" s="426"/>
      <c r="N2" s="426"/>
      <c r="O2" s="426"/>
      <c r="P2" s="426"/>
      <c r="Q2" s="426"/>
      <c r="R2" s="426"/>
      <c r="S2" s="426"/>
      <c r="T2" s="426"/>
      <c r="U2" s="426"/>
      <c r="V2" s="426"/>
      <c r="W2" s="426"/>
      <c r="X2" s="426"/>
      <c r="Y2" s="426"/>
      <c r="Z2" s="426"/>
      <c r="AA2" s="426"/>
      <c r="AB2" s="427"/>
    </row>
    <row r="3" spans="1:28" ht="30.15" customHeight="1">
      <c r="A3" s="259" t="s">
        <v>284</v>
      </c>
      <c r="B3" s="428" t="s">
        <v>283</v>
      </c>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30"/>
    </row>
    <row r="4" spans="1:28" ht="30.15" customHeight="1">
      <c r="A4" s="259" t="s">
        <v>282</v>
      </c>
      <c r="B4" s="258" t="s">
        <v>361</v>
      </c>
      <c r="C4" s="256"/>
      <c r="D4" s="256" t="s">
        <v>4</v>
      </c>
      <c r="E4" s="256"/>
      <c r="F4" s="256" t="s">
        <v>0</v>
      </c>
      <c r="G4" s="256"/>
      <c r="H4" s="256" t="s">
        <v>281</v>
      </c>
      <c r="I4" s="256"/>
      <c r="J4" s="255" t="s">
        <v>280</v>
      </c>
      <c r="K4" s="431" t="s">
        <v>279</v>
      </c>
      <c r="L4" s="432"/>
      <c r="M4" s="432"/>
      <c r="N4" s="432"/>
      <c r="O4" s="432"/>
      <c r="P4" s="432"/>
      <c r="Q4" s="432"/>
      <c r="R4" s="432"/>
      <c r="S4" s="433"/>
      <c r="T4" s="258" t="s">
        <v>361</v>
      </c>
      <c r="U4" s="256"/>
      <c r="V4" s="256" t="s">
        <v>4</v>
      </c>
      <c r="W4" s="256"/>
      <c r="X4" s="256" t="s">
        <v>0</v>
      </c>
      <c r="Y4" s="256"/>
      <c r="Z4" s="257" t="s">
        <v>1</v>
      </c>
      <c r="AA4" s="256"/>
      <c r="AB4" s="255"/>
    </row>
    <row r="5" spans="1:28">
      <c r="A5" s="254"/>
      <c r="B5" s="253" t="s">
        <v>361</v>
      </c>
      <c r="C5" s="252"/>
      <c r="D5" s="252" t="s">
        <v>4</v>
      </c>
      <c r="E5" s="252"/>
      <c r="F5" s="252" t="s">
        <v>0</v>
      </c>
      <c r="G5" s="252"/>
      <c r="H5" s="252" t="s">
        <v>1</v>
      </c>
      <c r="I5" s="434"/>
      <c r="J5" s="434"/>
      <c r="K5" s="434"/>
      <c r="L5" s="434"/>
      <c r="M5" s="434"/>
      <c r="N5" s="434"/>
      <c r="O5" s="434"/>
      <c r="P5" s="434"/>
      <c r="Q5" s="434"/>
      <c r="R5" s="434"/>
      <c r="S5" s="434"/>
      <c r="T5" s="434"/>
      <c r="U5" s="434"/>
      <c r="V5" s="434"/>
      <c r="W5" s="434"/>
      <c r="X5" s="434"/>
      <c r="Y5" s="434"/>
      <c r="Z5" s="434"/>
      <c r="AA5" s="434"/>
      <c r="AB5" s="435"/>
    </row>
    <row r="6" spans="1:28">
      <c r="A6" s="240"/>
      <c r="B6" s="250"/>
      <c r="C6" s="249"/>
      <c r="D6" s="249"/>
      <c r="E6" s="249"/>
      <c r="F6" s="249"/>
      <c r="G6" s="249"/>
      <c r="H6" s="249"/>
      <c r="I6" s="421"/>
      <c r="J6" s="421"/>
      <c r="K6" s="421"/>
      <c r="L6" s="421"/>
      <c r="M6" s="421"/>
      <c r="N6" s="421"/>
      <c r="O6" s="421"/>
      <c r="P6" s="421"/>
      <c r="Q6" s="421"/>
      <c r="R6" s="421"/>
      <c r="S6" s="421"/>
      <c r="T6" s="421"/>
      <c r="U6" s="421"/>
      <c r="V6" s="421"/>
      <c r="W6" s="421"/>
      <c r="X6" s="421"/>
      <c r="Y6" s="421"/>
      <c r="Z6" s="421"/>
      <c r="AA6" s="421"/>
      <c r="AB6" s="422"/>
    </row>
    <row r="7" spans="1:28">
      <c r="A7" s="240"/>
      <c r="B7" s="250"/>
      <c r="C7" s="249"/>
      <c r="D7" s="249"/>
      <c r="E7" s="249"/>
      <c r="F7" s="249"/>
      <c r="G7" s="249"/>
      <c r="H7" s="249"/>
      <c r="I7" s="421"/>
      <c r="J7" s="421"/>
      <c r="K7" s="421"/>
      <c r="L7" s="421"/>
      <c r="M7" s="421"/>
      <c r="N7" s="421"/>
      <c r="O7" s="421"/>
      <c r="P7" s="421"/>
      <c r="Q7" s="421"/>
      <c r="R7" s="421"/>
      <c r="S7" s="421"/>
      <c r="T7" s="421"/>
      <c r="U7" s="421"/>
      <c r="V7" s="421"/>
      <c r="W7" s="421"/>
      <c r="X7" s="421"/>
      <c r="Y7" s="421"/>
      <c r="Z7" s="421"/>
      <c r="AA7" s="421"/>
      <c r="AB7" s="422"/>
    </row>
    <row r="8" spans="1:28">
      <c r="A8" s="240" t="s">
        <v>278</v>
      </c>
      <c r="B8" s="250"/>
      <c r="C8" s="249"/>
      <c r="D8" s="249"/>
      <c r="E8" s="249"/>
      <c r="F8" s="249"/>
      <c r="G8" s="249"/>
      <c r="H8" s="249"/>
      <c r="I8" s="421"/>
      <c r="J8" s="421"/>
      <c r="K8" s="421"/>
      <c r="L8" s="421"/>
      <c r="M8" s="421"/>
      <c r="N8" s="421"/>
      <c r="O8" s="421"/>
      <c r="P8" s="421"/>
      <c r="Q8" s="421"/>
      <c r="R8" s="421"/>
      <c r="S8" s="421"/>
      <c r="T8" s="421"/>
      <c r="U8" s="421"/>
      <c r="V8" s="421"/>
      <c r="W8" s="421"/>
      <c r="X8" s="421"/>
      <c r="Y8" s="421"/>
      <c r="Z8" s="421"/>
      <c r="AA8" s="421"/>
      <c r="AB8" s="422"/>
    </row>
    <row r="9" spans="1:28">
      <c r="A9" s="240"/>
      <c r="B9" s="250"/>
      <c r="C9" s="249"/>
      <c r="D9" s="249"/>
      <c r="E9" s="249"/>
      <c r="F9" s="249"/>
      <c r="G9" s="249"/>
      <c r="H9" s="249"/>
      <c r="I9" s="421"/>
      <c r="J9" s="421"/>
      <c r="K9" s="421"/>
      <c r="L9" s="421"/>
      <c r="M9" s="421"/>
      <c r="N9" s="421"/>
      <c r="O9" s="421"/>
      <c r="P9" s="421"/>
      <c r="Q9" s="421"/>
      <c r="R9" s="421"/>
      <c r="S9" s="421"/>
      <c r="T9" s="421"/>
      <c r="U9" s="421"/>
      <c r="V9" s="421"/>
      <c r="W9" s="421"/>
      <c r="X9" s="421"/>
      <c r="Y9" s="421"/>
      <c r="Z9" s="421"/>
      <c r="AA9" s="421"/>
      <c r="AB9" s="422"/>
    </row>
    <row r="10" spans="1:28">
      <c r="A10" s="425" t="s">
        <v>277</v>
      </c>
      <c r="B10" s="250"/>
      <c r="C10" s="249"/>
      <c r="D10" s="249"/>
      <c r="E10" s="249"/>
      <c r="F10" s="249"/>
      <c r="G10" s="249"/>
      <c r="H10" s="249"/>
      <c r="I10" s="421"/>
      <c r="J10" s="421"/>
      <c r="K10" s="421"/>
      <c r="L10" s="421"/>
      <c r="M10" s="421"/>
      <c r="N10" s="421"/>
      <c r="O10" s="421"/>
      <c r="P10" s="421"/>
      <c r="Q10" s="421"/>
      <c r="R10" s="421"/>
      <c r="S10" s="421"/>
      <c r="T10" s="421"/>
      <c r="U10" s="421"/>
      <c r="V10" s="421"/>
      <c r="W10" s="421"/>
      <c r="X10" s="421"/>
      <c r="Y10" s="421"/>
      <c r="Z10" s="421"/>
      <c r="AA10" s="421"/>
      <c r="AB10" s="422"/>
    </row>
    <row r="11" spans="1:28">
      <c r="A11" s="425"/>
      <c r="B11" s="250"/>
      <c r="C11" s="249"/>
      <c r="D11" s="249"/>
      <c r="E11" s="249"/>
      <c r="F11" s="249"/>
      <c r="G11" s="249"/>
      <c r="H11" s="249"/>
      <c r="I11" s="421"/>
      <c r="J11" s="421"/>
      <c r="K11" s="421"/>
      <c r="L11" s="421"/>
      <c r="M11" s="421"/>
      <c r="N11" s="421"/>
      <c r="O11" s="421"/>
      <c r="P11" s="421"/>
      <c r="Q11" s="421"/>
      <c r="R11" s="421"/>
      <c r="S11" s="421"/>
      <c r="T11" s="421"/>
      <c r="U11" s="421"/>
      <c r="V11" s="421"/>
      <c r="W11" s="421"/>
      <c r="X11" s="421"/>
      <c r="Y11" s="421"/>
      <c r="Z11" s="421"/>
      <c r="AA11" s="421"/>
      <c r="AB11" s="422"/>
    </row>
    <row r="12" spans="1:28">
      <c r="A12" s="425"/>
      <c r="B12" s="250"/>
      <c r="C12" s="249"/>
      <c r="D12" s="249"/>
      <c r="E12" s="249"/>
      <c r="F12" s="249"/>
      <c r="G12" s="249"/>
      <c r="H12" s="249"/>
      <c r="I12" s="421"/>
      <c r="J12" s="421"/>
      <c r="K12" s="421"/>
      <c r="L12" s="421"/>
      <c r="M12" s="421"/>
      <c r="N12" s="421"/>
      <c r="O12" s="421"/>
      <c r="P12" s="421"/>
      <c r="Q12" s="421"/>
      <c r="R12" s="421"/>
      <c r="S12" s="421"/>
      <c r="T12" s="421"/>
      <c r="U12" s="421"/>
      <c r="V12" s="421"/>
      <c r="W12" s="421"/>
      <c r="X12" s="421"/>
      <c r="Y12" s="421"/>
      <c r="Z12" s="421"/>
      <c r="AA12" s="421"/>
      <c r="AB12" s="422"/>
    </row>
    <row r="13" spans="1:28">
      <c r="A13" s="425"/>
      <c r="B13" s="250"/>
      <c r="C13" s="249"/>
      <c r="D13" s="249"/>
      <c r="E13" s="249"/>
      <c r="F13" s="249"/>
      <c r="G13" s="249"/>
      <c r="H13" s="249"/>
      <c r="I13" s="421"/>
      <c r="J13" s="421"/>
      <c r="K13" s="421"/>
      <c r="L13" s="421"/>
      <c r="M13" s="421"/>
      <c r="N13" s="421"/>
      <c r="O13" s="421"/>
      <c r="P13" s="421"/>
      <c r="Q13" s="421"/>
      <c r="R13" s="421"/>
      <c r="S13" s="421"/>
      <c r="T13" s="421"/>
      <c r="U13" s="421"/>
      <c r="V13" s="421"/>
      <c r="W13" s="421"/>
      <c r="X13" s="421"/>
      <c r="Y13" s="421"/>
      <c r="Z13" s="421"/>
      <c r="AA13" s="421"/>
      <c r="AB13" s="422"/>
    </row>
    <row r="14" spans="1:28">
      <c r="A14" s="251"/>
      <c r="B14" s="250"/>
      <c r="C14" s="249"/>
      <c r="D14" s="249"/>
      <c r="E14" s="249"/>
      <c r="F14" s="249"/>
      <c r="G14" s="249"/>
      <c r="H14" s="249"/>
      <c r="I14" s="421"/>
      <c r="J14" s="421"/>
      <c r="K14" s="421"/>
      <c r="L14" s="421"/>
      <c r="M14" s="421"/>
      <c r="N14" s="421"/>
      <c r="O14" s="421"/>
      <c r="P14" s="421"/>
      <c r="Q14" s="421"/>
      <c r="R14" s="421"/>
      <c r="S14" s="421"/>
      <c r="T14" s="421"/>
      <c r="U14" s="421"/>
      <c r="V14" s="421"/>
      <c r="W14" s="421"/>
      <c r="X14" s="421"/>
      <c r="Y14" s="421"/>
      <c r="Z14" s="421"/>
      <c r="AA14" s="421"/>
      <c r="AB14" s="422"/>
    </row>
    <row r="15" spans="1:28">
      <c r="A15" s="251"/>
      <c r="B15" s="250"/>
      <c r="C15" s="249"/>
      <c r="D15" s="249"/>
      <c r="E15" s="249"/>
      <c r="F15" s="249"/>
      <c r="G15" s="249"/>
      <c r="H15" s="249"/>
      <c r="I15" s="421"/>
      <c r="J15" s="421"/>
      <c r="K15" s="421"/>
      <c r="L15" s="421"/>
      <c r="M15" s="421"/>
      <c r="N15" s="421"/>
      <c r="O15" s="421"/>
      <c r="P15" s="421"/>
      <c r="Q15" s="421"/>
      <c r="R15" s="421"/>
      <c r="S15" s="421"/>
      <c r="T15" s="421"/>
      <c r="U15" s="421"/>
      <c r="V15" s="421"/>
      <c r="W15" s="421"/>
      <c r="X15" s="421"/>
      <c r="Y15" s="421"/>
      <c r="Z15" s="421"/>
      <c r="AA15" s="421"/>
      <c r="AB15" s="422"/>
    </row>
    <row r="16" spans="1:28">
      <c r="A16" s="251"/>
      <c r="B16" s="250"/>
      <c r="C16" s="249"/>
      <c r="D16" s="249"/>
      <c r="E16" s="249"/>
      <c r="F16" s="249"/>
      <c r="G16" s="249"/>
      <c r="H16" s="249"/>
      <c r="I16" s="421"/>
      <c r="J16" s="421"/>
      <c r="K16" s="421"/>
      <c r="L16" s="421"/>
      <c r="M16" s="421"/>
      <c r="N16" s="421"/>
      <c r="O16" s="421"/>
      <c r="P16" s="421"/>
      <c r="Q16" s="421"/>
      <c r="R16" s="421"/>
      <c r="S16" s="421"/>
      <c r="T16" s="421"/>
      <c r="U16" s="421"/>
      <c r="V16" s="421"/>
      <c r="W16" s="421"/>
      <c r="X16" s="421"/>
      <c r="Y16" s="421"/>
      <c r="Z16" s="421"/>
      <c r="AA16" s="421"/>
      <c r="AB16" s="422"/>
    </row>
    <row r="17" spans="1:28">
      <c r="A17" s="251"/>
      <c r="B17" s="250"/>
      <c r="C17" s="249"/>
      <c r="D17" s="249"/>
      <c r="E17" s="249"/>
      <c r="F17" s="249"/>
      <c r="G17" s="249"/>
      <c r="H17" s="249"/>
      <c r="I17" s="421"/>
      <c r="J17" s="421"/>
      <c r="K17" s="421"/>
      <c r="L17" s="421"/>
      <c r="M17" s="421"/>
      <c r="N17" s="421"/>
      <c r="O17" s="421"/>
      <c r="P17" s="421"/>
      <c r="Q17" s="421"/>
      <c r="R17" s="421"/>
      <c r="S17" s="421"/>
      <c r="T17" s="421"/>
      <c r="U17" s="421"/>
      <c r="V17" s="421"/>
      <c r="W17" s="421"/>
      <c r="X17" s="421"/>
      <c r="Y17" s="421"/>
      <c r="Z17" s="421"/>
      <c r="AA17" s="421"/>
      <c r="AB17" s="422"/>
    </row>
    <row r="18" spans="1:28">
      <c r="A18" s="251"/>
      <c r="B18" s="250"/>
      <c r="C18" s="249"/>
      <c r="D18" s="249"/>
      <c r="E18" s="249"/>
      <c r="F18" s="249"/>
      <c r="G18" s="249"/>
      <c r="H18" s="249"/>
      <c r="I18" s="421"/>
      <c r="J18" s="421"/>
      <c r="K18" s="421"/>
      <c r="L18" s="421"/>
      <c r="M18" s="421"/>
      <c r="N18" s="421"/>
      <c r="O18" s="421"/>
      <c r="P18" s="421"/>
      <c r="Q18" s="421"/>
      <c r="R18" s="421"/>
      <c r="S18" s="421"/>
      <c r="T18" s="421"/>
      <c r="U18" s="421"/>
      <c r="V18" s="421"/>
      <c r="W18" s="421"/>
      <c r="X18" s="421"/>
      <c r="Y18" s="421"/>
      <c r="Z18" s="421"/>
      <c r="AA18" s="421"/>
      <c r="AB18" s="422"/>
    </row>
    <row r="19" spans="1:28">
      <c r="A19" s="251"/>
      <c r="B19" s="250"/>
      <c r="C19" s="249"/>
      <c r="D19" s="249"/>
      <c r="E19" s="249"/>
      <c r="F19" s="249"/>
      <c r="G19" s="249"/>
      <c r="H19" s="249"/>
      <c r="I19" s="421"/>
      <c r="J19" s="421"/>
      <c r="K19" s="421"/>
      <c r="L19" s="421"/>
      <c r="M19" s="421"/>
      <c r="N19" s="421"/>
      <c r="O19" s="421"/>
      <c r="P19" s="421"/>
      <c r="Q19" s="421"/>
      <c r="R19" s="421"/>
      <c r="S19" s="421"/>
      <c r="T19" s="421"/>
      <c r="U19" s="421"/>
      <c r="V19" s="421"/>
      <c r="W19" s="421"/>
      <c r="X19" s="421"/>
      <c r="Y19" s="421"/>
      <c r="Z19" s="421"/>
      <c r="AA19" s="421"/>
      <c r="AB19" s="422"/>
    </row>
    <row r="20" spans="1:28">
      <c r="A20" s="251"/>
      <c r="B20" s="250"/>
      <c r="C20" s="249"/>
      <c r="D20" s="249"/>
      <c r="E20" s="249"/>
      <c r="F20" s="249"/>
      <c r="G20" s="249"/>
      <c r="H20" s="249"/>
      <c r="I20" s="421"/>
      <c r="J20" s="421"/>
      <c r="K20" s="421"/>
      <c r="L20" s="421"/>
      <c r="M20" s="421"/>
      <c r="N20" s="421"/>
      <c r="O20" s="421"/>
      <c r="P20" s="421"/>
      <c r="Q20" s="421"/>
      <c r="R20" s="421"/>
      <c r="S20" s="421"/>
      <c r="T20" s="421"/>
      <c r="U20" s="421"/>
      <c r="V20" s="421"/>
      <c r="W20" s="421"/>
      <c r="X20" s="421"/>
      <c r="Y20" s="421"/>
      <c r="Z20" s="421"/>
      <c r="AA20" s="421"/>
      <c r="AB20" s="422"/>
    </row>
    <row r="21" spans="1:28">
      <c r="A21" s="251"/>
      <c r="B21" s="250"/>
      <c r="C21" s="249"/>
      <c r="D21" s="249"/>
      <c r="E21" s="249"/>
      <c r="F21" s="249"/>
      <c r="G21" s="249"/>
      <c r="H21" s="249"/>
      <c r="I21" s="421"/>
      <c r="J21" s="421"/>
      <c r="K21" s="421"/>
      <c r="L21" s="421"/>
      <c r="M21" s="421"/>
      <c r="N21" s="421"/>
      <c r="O21" s="421"/>
      <c r="P21" s="421"/>
      <c r="Q21" s="421"/>
      <c r="R21" s="421"/>
      <c r="S21" s="421"/>
      <c r="T21" s="421"/>
      <c r="U21" s="421"/>
      <c r="V21" s="421"/>
      <c r="W21" s="421"/>
      <c r="X21" s="421"/>
      <c r="Y21" s="421"/>
      <c r="Z21" s="421"/>
      <c r="AA21" s="421"/>
      <c r="AB21" s="422"/>
    </row>
    <row r="22" spans="1:28">
      <c r="A22" s="251"/>
      <c r="B22" s="250"/>
      <c r="C22" s="249"/>
      <c r="D22" s="249"/>
      <c r="E22" s="249"/>
      <c r="F22" s="249"/>
      <c r="G22" s="249"/>
      <c r="H22" s="249"/>
      <c r="I22" s="421"/>
      <c r="J22" s="421"/>
      <c r="K22" s="421"/>
      <c r="L22" s="421"/>
      <c r="M22" s="421"/>
      <c r="N22" s="421"/>
      <c r="O22" s="421"/>
      <c r="P22" s="421"/>
      <c r="Q22" s="421"/>
      <c r="R22" s="421"/>
      <c r="S22" s="421"/>
      <c r="T22" s="421"/>
      <c r="U22" s="421"/>
      <c r="V22" s="421"/>
      <c r="W22" s="421"/>
      <c r="X22" s="421"/>
      <c r="Y22" s="421"/>
      <c r="Z22" s="421"/>
      <c r="AA22" s="421"/>
      <c r="AB22" s="422"/>
    </row>
    <row r="23" spans="1:28">
      <c r="A23" s="251"/>
      <c r="B23" s="250"/>
      <c r="C23" s="249"/>
      <c r="D23" s="249"/>
      <c r="E23" s="249"/>
      <c r="F23" s="249"/>
      <c r="G23" s="249"/>
      <c r="H23" s="249"/>
      <c r="I23" s="421"/>
      <c r="J23" s="421"/>
      <c r="K23" s="421"/>
      <c r="L23" s="421"/>
      <c r="M23" s="421"/>
      <c r="N23" s="421"/>
      <c r="O23" s="421"/>
      <c r="P23" s="421"/>
      <c r="Q23" s="421"/>
      <c r="R23" s="421"/>
      <c r="S23" s="421"/>
      <c r="T23" s="421"/>
      <c r="U23" s="421"/>
      <c r="V23" s="421"/>
      <c r="W23" s="421"/>
      <c r="X23" s="421"/>
      <c r="Y23" s="421"/>
      <c r="Z23" s="421"/>
      <c r="AA23" s="421"/>
      <c r="AB23" s="422"/>
    </row>
    <row r="24" spans="1:28">
      <c r="A24" s="251"/>
      <c r="B24" s="250"/>
      <c r="C24" s="249"/>
      <c r="D24" s="249"/>
      <c r="E24" s="249"/>
      <c r="F24" s="249"/>
      <c r="G24" s="249"/>
      <c r="H24" s="249"/>
      <c r="I24" s="421"/>
      <c r="J24" s="421"/>
      <c r="K24" s="421"/>
      <c r="L24" s="421"/>
      <c r="M24" s="421"/>
      <c r="N24" s="421"/>
      <c r="O24" s="421"/>
      <c r="P24" s="421"/>
      <c r="Q24" s="421"/>
      <c r="R24" s="421"/>
      <c r="S24" s="421"/>
      <c r="T24" s="421"/>
      <c r="U24" s="421"/>
      <c r="V24" s="421"/>
      <c r="W24" s="421"/>
      <c r="X24" s="421"/>
      <c r="Y24" s="421"/>
      <c r="Z24" s="421"/>
      <c r="AA24" s="421"/>
      <c r="AB24" s="422"/>
    </row>
    <row r="25" spans="1:28">
      <c r="A25" s="251"/>
      <c r="B25" s="250"/>
      <c r="C25" s="249"/>
      <c r="D25" s="249"/>
      <c r="E25" s="249"/>
      <c r="F25" s="249"/>
      <c r="G25" s="249"/>
      <c r="H25" s="249"/>
      <c r="I25" s="421"/>
      <c r="J25" s="421"/>
      <c r="K25" s="421"/>
      <c r="L25" s="421"/>
      <c r="M25" s="421"/>
      <c r="N25" s="421"/>
      <c r="O25" s="421"/>
      <c r="P25" s="421"/>
      <c r="Q25" s="421"/>
      <c r="R25" s="421"/>
      <c r="S25" s="421"/>
      <c r="T25" s="421"/>
      <c r="U25" s="421"/>
      <c r="V25" s="421"/>
      <c r="W25" s="421"/>
      <c r="X25" s="421"/>
      <c r="Y25" s="421"/>
      <c r="Z25" s="421"/>
      <c r="AA25" s="421"/>
      <c r="AB25" s="422"/>
    </row>
    <row r="26" spans="1:28">
      <c r="A26" s="251"/>
      <c r="B26" s="250"/>
      <c r="C26" s="249"/>
      <c r="D26" s="249"/>
      <c r="E26" s="249"/>
      <c r="F26" s="249"/>
      <c r="G26" s="249"/>
      <c r="H26" s="249"/>
      <c r="I26" s="421"/>
      <c r="J26" s="421"/>
      <c r="K26" s="421"/>
      <c r="L26" s="421"/>
      <c r="M26" s="421"/>
      <c r="N26" s="421"/>
      <c r="O26" s="421"/>
      <c r="P26" s="421"/>
      <c r="Q26" s="421"/>
      <c r="R26" s="421"/>
      <c r="S26" s="421"/>
      <c r="T26" s="421"/>
      <c r="U26" s="421"/>
      <c r="V26" s="421"/>
      <c r="W26" s="421"/>
      <c r="X26" s="421"/>
      <c r="Y26" s="421"/>
      <c r="Z26" s="421"/>
      <c r="AA26" s="421"/>
      <c r="AB26" s="422"/>
    </row>
    <row r="27" spans="1:28">
      <c r="A27" s="251"/>
      <c r="B27" s="250"/>
      <c r="C27" s="249"/>
      <c r="D27" s="249"/>
      <c r="E27" s="249"/>
      <c r="F27" s="249"/>
      <c r="G27" s="249"/>
      <c r="H27" s="249"/>
      <c r="I27" s="421"/>
      <c r="J27" s="421"/>
      <c r="K27" s="421"/>
      <c r="L27" s="421"/>
      <c r="M27" s="421"/>
      <c r="N27" s="421"/>
      <c r="O27" s="421"/>
      <c r="P27" s="421"/>
      <c r="Q27" s="421"/>
      <c r="R27" s="421"/>
      <c r="S27" s="421"/>
      <c r="T27" s="421"/>
      <c r="U27" s="421"/>
      <c r="V27" s="421"/>
      <c r="W27" s="421"/>
      <c r="X27" s="421"/>
      <c r="Y27" s="421"/>
      <c r="Z27" s="421"/>
      <c r="AA27" s="421"/>
      <c r="AB27" s="422"/>
    </row>
    <row r="28" spans="1:28">
      <c r="A28" s="251"/>
      <c r="B28" s="250"/>
      <c r="C28" s="249"/>
      <c r="D28" s="249"/>
      <c r="E28" s="249"/>
      <c r="F28" s="249"/>
      <c r="G28" s="249"/>
      <c r="H28" s="249"/>
      <c r="I28" s="421"/>
      <c r="J28" s="421"/>
      <c r="K28" s="421"/>
      <c r="L28" s="421"/>
      <c r="M28" s="421"/>
      <c r="N28" s="421"/>
      <c r="O28" s="421"/>
      <c r="P28" s="421"/>
      <c r="Q28" s="421"/>
      <c r="R28" s="421"/>
      <c r="S28" s="421"/>
      <c r="T28" s="421"/>
      <c r="U28" s="421"/>
      <c r="V28" s="421"/>
      <c r="W28" s="421"/>
      <c r="X28" s="421"/>
      <c r="Y28" s="421"/>
      <c r="Z28" s="421"/>
      <c r="AA28" s="421"/>
      <c r="AB28" s="422"/>
    </row>
    <row r="29" spans="1:28">
      <c r="A29" s="251"/>
      <c r="B29" s="250"/>
      <c r="C29" s="249"/>
      <c r="D29" s="249"/>
      <c r="E29" s="249"/>
      <c r="F29" s="249"/>
      <c r="G29" s="249"/>
      <c r="H29" s="249"/>
      <c r="I29" s="421"/>
      <c r="J29" s="421"/>
      <c r="K29" s="421"/>
      <c r="L29" s="421"/>
      <c r="M29" s="421"/>
      <c r="N29" s="421"/>
      <c r="O29" s="421"/>
      <c r="P29" s="421"/>
      <c r="Q29" s="421"/>
      <c r="R29" s="421"/>
      <c r="S29" s="421"/>
      <c r="T29" s="421"/>
      <c r="U29" s="421"/>
      <c r="V29" s="421"/>
      <c r="W29" s="421"/>
      <c r="X29" s="421"/>
      <c r="Y29" s="421"/>
      <c r="Z29" s="421"/>
      <c r="AA29" s="421"/>
      <c r="AB29" s="422"/>
    </row>
    <row r="30" spans="1:28">
      <c r="A30" s="251"/>
      <c r="B30" s="250"/>
      <c r="C30" s="249"/>
      <c r="D30" s="249"/>
      <c r="E30" s="249"/>
      <c r="F30" s="249"/>
      <c r="G30" s="249"/>
      <c r="H30" s="249"/>
      <c r="I30" s="421"/>
      <c r="J30" s="421"/>
      <c r="K30" s="421"/>
      <c r="L30" s="421"/>
      <c r="M30" s="421"/>
      <c r="N30" s="421"/>
      <c r="O30" s="421"/>
      <c r="P30" s="421"/>
      <c r="Q30" s="421"/>
      <c r="R30" s="421"/>
      <c r="S30" s="421"/>
      <c r="T30" s="421"/>
      <c r="U30" s="421"/>
      <c r="V30" s="421"/>
      <c r="W30" s="421"/>
      <c r="X30" s="421"/>
      <c r="Y30" s="421"/>
      <c r="Z30" s="421"/>
      <c r="AA30" s="421"/>
      <c r="AB30" s="422"/>
    </row>
    <row r="31" spans="1:28">
      <c r="A31" s="251"/>
      <c r="B31" s="250"/>
      <c r="C31" s="249"/>
      <c r="D31" s="249"/>
      <c r="E31" s="249"/>
      <c r="F31" s="249"/>
      <c r="G31" s="249"/>
      <c r="H31" s="249"/>
      <c r="I31" s="421"/>
      <c r="J31" s="421"/>
      <c r="K31" s="421"/>
      <c r="L31" s="421"/>
      <c r="M31" s="421"/>
      <c r="N31" s="421"/>
      <c r="O31" s="421"/>
      <c r="P31" s="421"/>
      <c r="Q31" s="421"/>
      <c r="R31" s="421"/>
      <c r="S31" s="421"/>
      <c r="T31" s="421"/>
      <c r="U31" s="421"/>
      <c r="V31" s="421"/>
      <c r="W31" s="421"/>
      <c r="X31" s="421"/>
      <c r="Y31" s="421"/>
      <c r="Z31" s="421"/>
      <c r="AA31" s="421"/>
      <c r="AB31" s="422"/>
    </row>
    <row r="32" spans="1:28">
      <c r="A32" s="251"/>
      <c r="B32" s="250"/>
      <c r="C32" s="249"/>
      <c r="D32" s="249"/>
      <c r="E32" s="249"/>
      <c r="F32" s="249"/>
      <c r="G32" s="249"/>
      <c r="H32" s="249"/>
      <c r="I32" s="421"/>
      <c r="J32" s="421"/>
      <c r="K32" s="421"/>
      <c r="L32" s="421"/>
      <c r="M32" s="421"/>
      <c r="N32" s="421"/>
      <c r="O32" s="421"/>
      <c r="P32" s="421"/>
      <c r="Q32" s="421"/>
      <c r="R32" s="421"/>
      <c r="S32" s="421"/>
      <c r="T32" s="421"/>
      <c r="U32" s="421"/>
      <c r="V32" s="421"/>
      <c r="W32" s="421"/>
      <c r="X32" s="421"/>
      <c r="Y32" s="421"/>
      <c r="Z32" s="421"/>
      <c r="AA32" s="421"/>
      <c r="AB32" s="422"/>
    </row>
    <row r="33" spans="1:28">
      <c r="A33" s="240"/>
      <c r="B33" s="250"/>
      <c r="C33" s="249"/>
      <c r="D33" s="249"/>
      <c r="E33" s="249"/>
      <c r="F33" s="249"/>
      <c r="G33" s="249"/>
      <c r="H33" s="249"/>
      <c r="I33" s="421"/>
      <c r="J33" s="421"/>
      <c r="K33" s="421"/>
      <c r="L33" s="421"/>
      <c r="M33" s="421"/>
      <c r="N33" s="421"/>
      <c r="O33" s="421"/>
      <c r="P33" s="421"/>
      <c r="Q33" s="421"/>
      <c r="R33" s="421"/>
      <c r="S33" s="421"/>
      <c r="T33" s="421"/>
      <c r="U33" s="421"/>
      <c r="V33" s="421"/>
      <c r="W33" s="421"/>
      <c r="X33" s="421"/>
      <c r="Y33" s="421"/>
      <c r="Z33" s="421"/>
      <c r="AA33" s="421"/>
      <c r="AB33" s="422"/>
    </row>
    <row r="34" spans="1:28">
      <c r="A34" s="240"/>
      <c r="B34" s="250"/>
      <c r="C34" s="249"/>
      <c r="D34" s="249"/>
      <c r="E34" s="249"/>
      <c r="F34" s="249"/>
      <c r="G34" s="249"/>
      <c r="H34" s="249"/>
      <c r="I34" s="421"/>
      <c r="J34" s="421"/>
      <c r="K34" s="421"/>
      <c r="L34" s="421"/>
      <c r="M34" s="421"/>
      <c r="N34" s="421"/>
      <c r="O34" s="421"/>
      <c r="P34" s="421"/>
      <c r="Q34" s="421"/>
      <c r="R34" s="421"/>
      <c r="S34" s="421"/>
      <c r="T34" s="421"/>
      <c r="U34" s="421"/>
      <c r="V34" s="421"/>
      <c r="W34" s="421"/>
      <c r="X34" s="421"/>
      <c r="Y34" s="421"/>
      <c r="Z34" s="421"/>
      <c r="AA34" s="421"/>
      <c r="AB34" s="422"/>
    </row>
    <row r="35" spans="1:28">
      <c r="A35" s="240"/>
      <c r="B35" s="250"/>
      <c r="C35" s="249"/>
      <c r="D35" s="249"/>
      <c r="E35" s="249"/>
      <c r="F35" s="249"/>
      <c r="G35" s="249"/>
      <c r="H35" s="249"/>
      <c r="I35" s="421"/>
      <c r="J35" s="421"/>
      <c r="K35" s="421"/>
      <c r="L35" s="421"/>
      <c r="M35" s="421"/>
      <c r="N35" s="421"/>
      <c r="O35" s="421"/>
      <c r="P35" s="421"/>
      <c r="Q35" s="421"/>
      <c r="R35" s="421"/>
      <c r="S35" s="421"/>
      <c r="T35" s="421"/>
      <c r="U35" s="421"/>
      <c r="V35" s="421"/>
      <c r="W35" s="421"/>
      <c r="X35" s="421"/>
      <c r="Y35" s="421"/>
      <c r="Z35" s="421"/>
      <c r="AA35" s="421"/>
      <c r="AB35" s="422"/>
    </row>
    <row r="36" spans="1:28">
      <c r="A36" s="248"/>
      <c r="B36" s="247"/>
      <c r="C36" s="246"/>
      <c r="D36" s="246"/>
      <c r="E36" s="246"/>
      <c r="F36" s="246"/>
      <c r="G36" s="246"/>
      <c r="H36" s="246"/>
      <c r="I36" s="423"/>
      <c r="J36" s="423"/>
      <c r="K36" s="423"/>
      <c r="L36" s="423"/>
      <c r="M36" s="423"/>
      <c r="N36" s="423"/>
      <c r="O36" s="423"/>
      <c r="P36" s="423"/>
      <c r="Q36" s="423"/>
      <c r="R36" s="423"/>
      <c r="S36" s="423"/>
      <c r="T36" s="423"/>
      <c r="U36" s="423"/>
      <c r="V36" s="423"/>
      <c r="W36" s="423"/>
      <c r="X36" s="423"/>
      <c r="Y36" s="423"/>
      <c r="Z36" s="423"/>
      <c r="AA36" s="423"/>
      <c r="AB36" s="424"/>
    </row>
    <row r="37" spans="1:28" ht="21.75" customHeight="1">
      <c r="A37" s="245" t="s">
        <v>276</v>
      </c>
      <c r="B37" s="244" t="s">
        <v>359</v>
      </c>
      <c r="C37" s="243"/>
      <c r="D37" s="243" t="s">
        <v>4</v>
      </c>
      <c r="E37" s="243"/>
      <c r="F37" s="243" t="s">
        <v>0</v>
      </c>
      <c r="G37" s="243"/>
      <c r="H37" s="243" t="s">
        <v>1</v>
      </c>
      <c r="I37" s="416" t="s">
        <v>275</v>
      </c>
      <c r="J37" s="417"/>
      <c r="K37" s="244" t="s">
        <v>359</v>
      </c>
      <c r="L37" s="243"/>
      <c r="M37" s="243" t="s">
        <v>4</v>
      </c>
      <c r="N37" s="243"/>
      <c r="O37" s="243" t="s">
        <v>0</v>
      </c>
      <c r="P37" s="243"/>
      <c r="Q37" s="243" t="s">
        <v>1</v>
      </c>
      <c r="R37" s="416" t="s">
        <v>275</v>
      </c>
      <c r="S37" s="420"/>
      <c r="T37" s="244" t="s">
        <v>359</v>
      </c>
      <c r="U37" s="243"/>
      <c r="V37" s="243" t="s">
        <v>4</v>
      </c>
      <c r="W37" s="243"/>
      <c r="X37" s="243" t="s">
        <v>0</v>
      </c>
      <c r="Y37" s="243"/>
      <c r="Z37" s="243" t="s">
        <v>1</v>
      </c>
      <c r="AA37" s="416" t="s">
        <v>275</v>
      </c>
      <c r="AB37" s="420"/>
    </row>
    <row r="38" spans="1:28" ht="18" customHeight="1">
      <c r="A38" s="61" t="str">
        <f>""&amp;表紙!A1&amp;表紙!B1-2&amp;"年度以降"</f>
        <v>令和5年度以降</v>
      </c>
      <c r="B38" s="242" t="s">
        <v>359</v>
      </c>
      <c r="C38" s="241"/>
      <c r="D38" s="241" t="s">
        <v>4</v>
      </c>
      <c r="E38" s="241"/>
      <c r="F38" s="241" t="s">
        <v>0</v>
      </c>
      <c r="G38" s="241"/>
      <c r="H38" s="241" t="s">
        <v>1</v>
      </c>
      <c r="I38" s="418" t="s">
        <v>274</v>
      </c>
      <c r="J38" s="419"/>
      <c r="K38" s="242" t="s">
        <v>359</v>
      </c>
      <c r="L38" s="241"/>
      <c r="M38" s="241" t="s">
        <v>4</v>
      </c>
      <c r="N38" s="241"/>
      <c r="O38" s="241" t="s">
        <v>0</v>
      </c>
      <c r="P38" s="241"/>
      <c r="Q38" s="241" t="s">
        <v>1</v>
      </c>
      <c r="R38" s="418" t="s">
        <v>274</v>
      </c>
      <c r="S38" s="419"/>
      <c r="T38" s="242" t="s">
        <v>359</v>
      </c>
      <c r="U38" s="241"/>
      <c r="V38" s="241" t="s">
        <v>4</v>
      </c>
      <c r="W38" s="241"/>
      <c r="X38" s="241" t="s">
        <v>0</v>
      </c>
      <c r="Y38" s="241"/>
      <c r="Z38" s="241" t="s">
        <v>1</v>
      </c>
      <c r="AA38" s="418" t="s">
        <v>274</v>
      </c>
      <c r="AB38" s="419"/>
    </row>
    <row r="39" spans="1:28">
      <c r="A39" s="240" t="s">
        <v>273</v>
      </c>
      <c r="B39" s="238" t="s">
        <v>272</v>
      </c>
      <c r="C39" s="239"/>
      <c r="D39" s="239"/>
      <c r="E39" s="239"/>
      <c r="F39" s="182"/>
      <c r="G39" s="237"/>
      <c r="H39" s="237"/>
      <c r="I39" s="237"/>
      <c r="J39" s="236"/>
      <c r="K39" s="238" t="s">
        <v>272</v>
      </c>
      <c r="L39" s="237"/>
      <c r="M39" s="237"/>
      <c r="N39" s="237"/>
      <c r="O39" s="237"/>
      <c r="P39" s="237"/>
      <c r="Q39" s="237"/>
      <c r="R39" s="237"/>
      <c r="S39" s="236"/>
      <c r="T39" s="238" t="s">
        <v>272</v>
      </c>
      <c r="U39" s="237"/>
      <c r="V39" s="237"/>
      <c r="W39" s="237"/>
      <c r="X39" s="237"/>
      <c r="Y39" s="237"/>
      <c r="Z39" s="237"/>
      <c r="AA39" s="237"/>
      <c r="AB39" s="236"/>
    </row>
    <row r="40" spans="1:28" ht="159.75" customHeight="1">
      <c r="A40" s="235"/>
      <c r="B40" s="436"/>
      <c r="C40" s="423"/>
      <c r="D40" s="423"/>
      <c r="E40" s="423"/>
      <c r="F40" s="423"/>
      <c r="G40" s="423"/>
      <c r="H40" s="423"/>
      <c r="I40" s="423"/>
      <c r="J40" s="424"/>
      <c r="K40" s="436"/>
      <c r="L40" s="423"/>
      <c r="M40" s="423"/>
      <c r="N40" s="423"/>
      <c r="O40" s="423"/>
      <c r="P40" s="423"/>
      <c r="Q40" s="423"/>
      <c r="R40" s="423"/>
      <c r="S40" s="424"/>
      <c r="T40" s="436"/>
      <c r="U40" s="423"/>
      <c r="V40" s="423"/>
      <c r="W40" s="423"/>
      <c r="X40" s="423"/>
      <c r="Y40" s="423"/>
      <c r="Z40" s="423"/>
      <c r="AA40" s="423"/>
      <c r="AB40" s="424"/>
    </row>
    <row r="41" spans="1:28">
      <c r="A41" s="234" t="s">
        <v>271</v>
      </c>
    </row>
    <row r="42" spans="1:28">
      <c r="A42" s="234" t="s">
        <v>270</v>
      </c>
      <c r="L42" s="232" t="s">
        <v>269</v>
      </c>
    </row>
    <row r="43" spans="1:28">
      <c r="A43" s="233" t="s">
        <v>268</v>
      </c>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row>
    <row r="44" spans="1:28">
      <c r="A44" s="233" t="s">
        <v>267</v>
      </c>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row>
  </sheetData>
  <mergeCells count="45">
    <mergeCell ref="I8:AB8"/>
    <mergeCell ref="I9:AB9"/>
    <mergeCell ref="I10:AB10"/>
    <mergeCell ref="B40:J40"/>
    <mergeCell ref="K40:S40"/>
    <mergeCell ref="T40:AB40"/>
    <mergeCell ref="I14:AB14"/>
    <mergeCell ref="I15:AB15"/>
    <mergeCell ref="I16:AB16"/>
    <mergeCell ref="I17:AB17"/>
    <mergeCell ref="A10:A13"/>
    <mergeCell ref="G2:AB2"/>
    <mergeCell ref="B3:AB3"/>
    <mergeCell ref="K4:S4"/>
    <mergeCell ref="I5:AB5"/>
    <mergeCell ref="I6:AB6"/>
    <mergeCell ref="I7:AB7"/>
    <mergeCell ref="I11:AB11"/>
    <mergeCell ref="I12:AB12"/>
    <mergeCell ref="I13:AB13"/>
    <mergeCell ref="I18:AB18"/>
    <mergeCell ref="I19:AB19"/>
    <mergeCell ref="I20:AB20"/>
    <mergeCell ref="I21:AB21"/>
    <mergeCell ref="I26:AB26"/>
    <mergeCell ref="I22:AB22"/>
    <mergeCell ref="I23:AB23"/>
    <mergeCell ref="I24:AB24"/>
    <mergeCell ref="I25:AB25"/>
    <mergeCell ref="I27:AB27"/>
    <mergeCell ref="I28:AB28"/>
    <mergeCell ref="I29:AB29"/>
    <mergeCell ref="I34:AB34"/>
    <mergeCell ref="I35:AB35"/>
    <mergeCell ref="I36:AB36"/>
    <mergeCell ref="I30:AB30"/>
    <mergeCell ref="I31:AB31"/>
    <mergeCell ref="I32:AB32"/>
    <mergeCell ref="I33:AB33"/>
    <mergeCell ref="I37:J37"/>
    <mergeCell ref="I38:J38"/>
    <mergeCell ref="R37:S37"/>
    <mergeCell ref="R38:S38"/>
    <mergeCell ref="AA37:AB37"/>
    <mergeCell ref="AA38:AB38"/>
  </mergeCells>
  <phoneticPr fontId="2"/>
  <dataValidations count="3">
    <dataValidation allowBlank="1" showInputMessage="1" showErrorMessage="1" sqref="B40:AB40 G2:AB2 B3:AB3 H5:I5 B5 F5 D5 B6:I36"/>
    <dataValidation type="list" allowBlank="1" showInputMessage="1" showErrorMessage="1" sqref="B37:B38 K37:K38 T37:T38">
      <formula1>"平成,令和"</formula1>
    </dataValidation>
    <dataValidation type="list" allowBlank="1" showInputMessage="1" showErrorMessage="1" sqref="B4 T4">
      <formula1>"昭和,平成,令和"</formula1>
    </dataValidation>
  </dataValidations>
  <pageMargins left="0.59055118110236227" right="0.39370078740157483" top="0.98425196850393704" bottom="0.98425196850393704" header="0.51181102362204722" footer="0.51181102362204722"/>
  <pageSetup paperSize="9" scale="67" orientation="portrait" r:id="rId1"/>
  <headerFooter alignWithMargins="0">
    <oddFooter>&amp;C－２－</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R51"/>
  <sheetViews>
    <sheetView view="pageBreakPreview" zoomScaleNormal="100" zoomScaleSheetLayoutView="100" workbookViewId="0">
      <selection activeCell="Y1" sqref="Y1"/>
    </sheetView>
  </sheetViews>
  <sheetFormatPr defaultColWidth="2.6640625" defaultRowHeight="16.5" customHeight="1"/>
  <cols>
    <col min="1" max="1" width="3.109375" style="232" customWidth="1"/>
    <col min="2" max="7" width="2.6640625" style="232" customWidth="1"/>
    <col min="8" max="8" width="4.44140625" style="232" customWidth="1"/>
    <col min="9" max="9" width="12.88671875" style="232" customWidth="1"/>
    <col min="10" max="10" width="21.44140625" style="232" customWidth="1"/>
    <col min="11" max="12" width="1.44140625" style="232" customWidth="1"/>
    <col min="13" max="13" width="2.6640625" style="232" customWidth="1"/>
    <col min="14" max="15" width="1.44140625" style="232" customWidth="1"/>
    <col min="16" max="16" width="4" style="232" customWidth="1"/>
    <col min="17" max="17" width="2.6640625" style="232" customWidth="1"/>
    <col min="18" max="21" width="3.6640625" style="232" customWidth="1"/>
    <col min="22" max="23" width="1.44140625" style="232" customWidth="1"/>
    <col min="24" max="24" width="2.6640625" style="232" customWidth="1"/>
    <col min="25" max="26" width="1.44140625" style="232" customWidth="1"/>
    <col min="27" max="16384" width="2.6640625" style="232"/>
  </cols>
  <sheetData>
    <row r="1" spans="1:44" ht="16.5" customHeight="1">
      <c r="A1" s="263" t="str">
        <f>"３　監査の実施状況（"&amp;表紙!A1&amp;表紙!B1-1&amp;"年度及び"&amp;表紙!A1&amp;表紙!B1&amp;"年度）"</f>
        <v>３　監査の実施状況（令和6年度及び令和7年度）</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row>
    <row r="2" spans="1:44" ht="16.5" customHeight="1">
      <c r="A2" s="263"/>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row>
    <row r="3" spans="1:44" ht="16.5" customHeight="1">
      <c r="A3" s="263"/>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row>
    <row r="4" spans="1:44" ht="16.5" customHeight="1">
      <c r="A4" s="445" t="s">
        <v>287</v>
      </c>
      <c r="B4" s="446"/>
      <c r="C4" s="446"/>
      <c r="D4" s="446"/>
      <c r="E4" s="446"/>
      <c r="F4" s="446"/>
      <c r="G4" s="446"/>
      <c r="H4" s="447"/>
      <c r="I4" s="453" t="s">
        <v>288</v>
      </c>
      <c r="J4" s="455" t="s">
        <v>289</v>
      </c>
      <c r="K4" s="441"/>
      <c r="L4" s="441"/>
      <c r="M4" s="441"/>
      <c r="N4" s="441"/>
      <c r="O4" s="441"/>
      <c r="P4" s="441"/>
      <c r="Q4" s="441"/>
      <c r="R4" s="441" t="s">
        <v>290</v>
      </c>
      <c r="S4" s="441"/>
      <c r="T4" s="441"/>
      <c r="U4" s="441"/>
      <c r="V4" s="441" t="s">
        <v>291</v>
      </c>
      <c r="W4" s="441"/>
      <c r="X4" s="441"/>
      <c r="Y4" s="441"/>
      <c r="Z4" s="441"/>
      <c r="AA4" s="441"/>
      <c r="AB4" s="441"/>
    </row>
    <row r="5" spans="1:44" ht="16.5" customHeight="1">
      <c r="A5" s="448"/>
      <c r="B5" s="449"/>
      <c r="C5" s="449"/>
      <c r="D5" s="449"/>
      <c r="E5" s="449"/>
      <c r="F5" s="449"/>
      <c r="G5" s="449"/>
      <c r="H5" s="450"/>
      <c r="I5" s="454"/>
      <c r="J5" s="441"/>
      <c r="K5" s="441"/>
      <c r="L5" s="441"/>
      <c r="M5" s="441"/>
      <c r="N5" s="441"/>
      <c r="O5" s="441"/>
      <c r="P5" s="441"/>
      <c r="Q5" s="441"/>
      <c r="R5" s="441"/>
      <c r="S5" s="441"/>
      <c r="T5" s="441"/>
      <c r="U5" s="441"/>
      <c r="V5" s="441"/>
      <c r="W5" s="441"/>
      <c r="X5" s="441"/>
      <c r="Y5" s="441"/>
      <c r="Z5" s="441"/>
      <c r="AA5" s="441"/>
      <c r="AB5" s="441"/>
    </row>
    <row r="6" spans="1:44" ht="16.5" customHeight="1">
      <c r="A6" s="240"/>
      <c r="B6" s="268"/>
      <c r="C6" s="269"/>
      <c r="D6" s="269"/>
      <c r="E6" s="269"/>
      <c r="F6" s="269"/>
      <c r="G6" s="269"/>
      <c r="H6" s="270"/>
      <c r="I6" s="271"/>
      <c r="J6" s="438"/>
      <c r="K6" s="438"/>
      <c r="L6" s="438"/>
      <c r="M6" s="438"/>
      <c r="N6" s="438"/>
      <c r="O6" s="438"/>
      <c r="P6" s="438"/>
      <c r="Q6" s="438"/>
      <c r="R6" s="438"/>
      <c r="S6" s="438"/>
      <c r="T6" s="438"/>
      <c r="U6" s="438"/>
      <c r="V6" s="438"/>
      <c r="W6" s="438"/>
      <c r="X6" s="438"/>
      <c r="Y6" s="438"/>
      <c r="Z6" s="438"/>
      <c r="AA6" s="438"/>
      <c r="AB6" s="438"/>
    </row>
    <row r="7" spans="1:44" ht="16.5" customHeight="1">
      <c r="A7" s="240"/>
      <c r="B7" s="238" t="str">
        <f>""&amp;表紙!A1&amp;表紙!B1-2&amp;"年度決算監査"</f>
        <v>令和5年度決算監査</v>
      </c>
      <c r="C7" s="237"/>
      <c r="D7" s="237"/>
      <c r="E7" s="237"/>
      <c r="F7" s="237"/>
      <c r="G7" s="237"/>
      <c r="H7" s="236"/>
      <c r="I7" s="272"/>
      <c r="J7" s="438"/>
      <c r="K7" s="438"/>
      <c r="L7" s="438"/>
      <c r="M7" s="438"/>
      <c r="N7" s="438"/>
      <c r="O7" s="438"/>
      <c r="P7" s="438"/>
      <c r="Q7" s="438"/>
      <c r="R7" s="438"/>
      <c r="S7" s="438"/>
      <c r="T7" s="438"/>
      <c r="U7" s="438"/>
      <c r="V7" s="438"/>
      <c r="W7" s="438"/>
      <c r="X7" s="438"/>
      <c r="Y7" s="438"/>
      <c r="Z7" s="438"/>
      <c r="AA7" s="438"/>
      <c r="AB7" s="438"/>
    </row>
    <row r="8" spans="1:44" ht="16.5" customHeight="1">
      <c r="A8" s="240"/>
      <c r="B8" s="451" t="s">
        <v>360</v>
      </c>
      <c r="C8" s="440"/>
      <c r="D8" s="440"/>
      <c r="E8" s="440"/>
      <c r="F8" s="440"/>
      <c r="G8" s="440"/>
      <c r="H8" s="236"/>
      <c r="I8" s="273"/>
      <c r="J8" s="438"/>
      <c r="K8" s="438"/>
      <c r="L8" s="438"/>
      <c r="M8" s="438"/>
      <c r="N8" s="438"/>
      <c r="O8" s="438"/>
      <c r="P8" s="438"/>
      <c r="Q8" s="438"/>
      <c r="R8" s="438"/>
      <c r="S8" s="438"/>
      <c r="T8" s="438"/>
      <c r="U8" s="438"/>
      <c r="V8" s="438"/>
      <c r="W8" s="438"/>
      <c r="X8" s="438"/>
      <c r="Y8" s="438"/>
      <c r="Z8" s="438"/>
      <c r="AA8" s="438"/>
      <c r="AB8" s="438"/>
    </row>
    <row r="9" spans="1:44" ht="16.5" customHeight="1">
      <c r="A9" s="452" t="str">
        <f>""&amp;表紙!A1&amp;表紙!B1-1&amp;"年度"</f>
        <v>令和6年度</v>
      </c>
      <c r="B9" s="274"/>
      <c r="C9" s="239" t="s">
        <v>4</v>
      </c>
      <c r="D9" s="275"/>
      <c r="E9" s="239" t="s">
        <v>76</v>
      </c>
      <c r="F9" s="275"/>
      <c r="G9" s="239" t="s">
        <v>77</v>
      </c>
      <c r="H9" s="276"/>
      <c r="I9" s="271"/>
      <c r="J9" s="438"/>
      <c r="K9" s="438"/>
      <c r="L9" s="438"/>
      <c r="M9" s="438"/>
      <c r="N9" s="438"/>
      <c r="O9" s="438"/>
      <c r="P9" s="438"/>
      <c r="Q9" s="438"/>
      <c r="R9" s="438"/>
      <c r="S9" s="438"/>
      <c r="T9" s="438"/>
      <c r="U9" s="438"/>
      <c r="V9" s="438"/>
      <c r="W9" s="438"/>
      <c r="X9" s="438"/>
      <c r="Y9" s="438"/>
      <c r="Z9" s="438"/>
      <c r="AA9" s="438"/>
      <c r="AB9" s="438"/>
    </row>
    <row r="10" spans="1:44" ht="16.5" customHeight="1">
      <c r="A10" s="452" t="e">
        <f>"（"&amp;表紙!#REF!&amp;表紙!#REF!&amp;"年4月1日現在）"</f>
        <v>#REF!</v>
      </c>
      <c r="B10" s="274"/>
      <c r="C10" s="239"/>
      <c r="D10" s="275"/>
      <c r="E10" s="239"/>
      <c r="F10" s="275"/>
      <c r="G10" s="239"/>
      <c r="H10" s="276"/>
      <c r="I10" s="272"/>
      <c r="J10" s="438"/>
      <c r="K10" s="438"/>
      <c r="L10" s="438"/>
      <c r="M10" s="438"/>
      <c r="N10" s="438"/>
      <c r="O10" s="438"/>
      <c r="P10" s="438"/>
      <c r="Q10" s="438"/>
      <c r="R10" s="438"/>
      <c r="S10" s="438"/>
      <c r="T10" s="438"/>
      <c r="U10" s="438"/>
      <c r="V10" s="438"/>
      <c r="W10" s="438"/>
      <c r="X10" s="438"/>
      <c r="Y10" s="438"/>
      <c r="Z10" s="438"/>
      <c r="AA10" s="438"/>
      <c r="AB10" s="438"/>
    </row>
    <row r="11" spans="1:44" ht="16.5" customHeight="1">
      <c r="A11" s="452" t="e">
        <f>"（"&amp;表紙!#REF!&amp;表紙!#REF!&amp;"年4月1日現在）"</f>
        <v>#REF!</v>
      </c>
      <c r="B11" s="238"/>
      <c r="C11" s="237"/>
      <c r="D11" s="237"/>
      <c r="E11" s="237"/>
      <c r="F11" s="237"/>
      <c r="G11" s="237"/>
      <c r="H11" s="236"/>
      <c r="I11" s="273"/>
      <c r="J11" s="438"/>
      <c r="K11" s="438"/>
      <c r="L11" s="438"/>
      <c r="M11" s="438"/>
      <c r="N11" s="438"/>
      <c r="O11" s="438"/>
      <c r="P11" s="438"/>
      <c r="Q11" s="438"/>
      <c r="R11" s="438"/>
      <c r="S11" s="438"/>
      <c r="T11" s="438"/>
      <c r="U11" s="438"/>
      <c r="V11" s="438"/>
      <c r="W11" s="438"/>
      <c r="X11" s="438"/>
      <c r="Y11" s="438"/>
      <c r="Z11" s="438"/>
      <c r="AA11" s="438"/>
      <c r="AB11" s="438"/>
      <c r="AR11" s="232" t="s">
        <v>292</v>
      </c>
    </row>
    <row r="12" spans="1:44" ht="16.5" customHeight="1">
      <c r="A12" s="452" t="e">
        <f>"（"&amp;表紙!#REF!&amp;表紙!#REF!&amp;"年4月1日現在）"</f>
        <v>#REF!</v>
      </c>
      <c r="B12" s="238"/>
      <c r="C12" s="237"/>
      <c r="D12" s="237"/>
      <c r="E12" s="237"/>
      <c r="F12" s="237"/>
      <c r="G12" s="237"/>
      <c r="H12" s="236"/>
      <c r="I12" s="271"/>
      <c r="J12" s="438"/>
      <c r="K12" s="438"/>
      <c r="L12" s="438"/>
      <c r="M12" s="438"/>
      <c r="N12" s="438"/>
      <c r="O12" s="438"/>
      <c r="P12" s="438"/>
      <c r="Q12" s="438"/>
      <c r="R12" s="438"/>
      <c r="S12" s="438"/>
      <c r="T12" s="438"/>
      <c r="U12" s="438"/>
      <c r="V12" s="438"/>
      <c r="W12" s="438"/>
      <c r="X12" s="438"/>
      <c r="Y12" s="438"/>
      <c r="Z12" s="438"/>
      <c r="AA12" s="438"/>
      <c r="AB12" s="438"/>
      <c r="AR12" s="232" t="s">
        <v>293</v>
      </c>
    </row>
    <row r="13" spans="1:44" ht="16.5" customHeight="1">
      <c r="A13" s="452" t="e">
        <f>"（"&amp;表紙!#REF!&amp;表紙!#REF!&amp;"年4月1日現在）"</f>
        <v>#REF!</v>
      </c>
      <c r="B13" s="238"/>
      <c r="C13" s="237"/>
      <c r="D13" s="237"/>
      <c r="E13" s="237"/>
      <c r="F13" s="237"/>
      <c r="G13" s="237"/>
      <c r="H13" s="236"/>
      <c r="I13" s="272"/>
      <c r="J13" s="438"/>
      <c r="K13" s="438"/>
      <c r="L13" s="438"/>
      <c r="M13" s="438"/>
      <c r="N13" s="438"/>
      <c r="O13" s="438"/>
      <c r="P13" s="438"/>
      <c r="Q13" s="438"/>
      <c r="R13" s="438"/>
      <c r="S13" s="438"/>
      <c r="T13" s="438"/>
      <c r="U13" s="438"/>
      <c r="V13" s="438"/>
      <c r="W13" s="438"/>
      <c r="X13" s="438"/>
      <c r="Y13" s="438"/>
      <c r="Z13" s="438"/>
      <c r="AA13" s="438"/>
      <c r="AB13" s="438"/>
    </row>
    <row r="14" spans="1:44" ht="16.5" customHeight="1">
      <c r="A14" s="452" t="e">
        <f>"（"&amp;表紙!#REF!&amp;表紙!#REF!&amp;"年4月1日現在）"</f>
        <v>#REF!</v>
      </c>
      <c r="B14" s="277"/>
      <c r="C14" s="278"/>
      <c r="D14" s="278"/>
      <c r="E14" s="278"/>
      <c r="F14" s="278"/>
      <c r="G14" s="278"/>
      <c r="H14" s="279"/>
      <c r="I14" s="280"/>
      <c r="J14" s="438"/>
      <c r="K14" s="438"/>
      <c r="L14" s="438"/>
      <c r="M14" s="438"/>
      <c r="N14" s="438"/>
      <c r="O14" s="438"/>
      <c r="P14" s="438"/>
      <c r="Q14" s="438"/>
      <c r="R14" s="438"/>
      <c r="S14" s="438"/>
      <c r="T14" s="438"/>
      <c r="U14" s="438"/>
      <c r="V14" s="438"/>
      <c r="W14" s="438"/>
      <c r="X14" s="438"/>
      <c r="Y14" s="438"/>
      <c r="Z14" s="438"/>
      <c r="AA14" s="438"/>
      <c r="AB14" s="438"/>
    </row>
    <row r="15" spans="1:44" ht="16.5" customHeight="1">
      <c r="A15" s="452" t="e">
        <f>"（"&amp;表紙!#REF!&amp;表紙!#REF!&amp;"年4月1日現在）"</f>
        <v>#REF!</v>
      </c>
      <c r="B15" s="274"/>
      <c r="C15" s="239"/>
      <c r="D15" s="275"/>
      <c r="E15" s="239"/>
      <c r="F15" s="275"/>
      <c r="G15" s="239"/>
      <c r="H15" s="276"/>
      <c r="I15" s="271"/>
      <c r="J15" s="438"/>
      <c r="K15" s="438"/>
      <c r="L15" s="438"/>
      <c r="M15" s="438"/>
      <c r="N15" s="438"/>
      <c r="O15" s="438"/>
      <c r="P15" s="438"/>
      <c r="Q15" s="438"/>
      <c r="R15" s="438"/>
      <c r="S15" s="438"/>
      <c r="T15" s="438"/>
      <c r="U15" s="438"/>
      <c r="V15" s="438"/>
      <c r="W15" s="438"/>
      <c r="X15" s="438"/>
      <c r="Y15" s="438"/>
      <c r="Z15" s="438"/>
      <c r="AA15" s="438"/>
      <c r="AB15" s="438"/>
    </row>
    <row r="16" spans="1:44" ht="16.5" customHeight="1">
      <c r="A16" s="452" t="e">
        <f>"（"&amp;表紙!#REF!&amp;表紙!#REF!&amp;"年4月1日現在）"</f>
        <v>#REF!</v>
      </c>
      <c r="B16" s="238" t="str">
        <f>""&amp;表紙!A1&amp;表紙!B1-1&amp;"年度中間監査"</f>
        <v>令和6年度中間監査</v>
      </c>
      <c r="C16" s="237"/>
      <c r="D16" s="237"/>
      <c r="E16" s="237"/>
      <c r="F16" s="237"/>
      <c r="G16" s="237"/>
      <c r="H16" s="236"/>
      <c r="I16" s="272"/>
      <c r="J16" s="438"/>
      <c r="K16" s="438"/>
      <c r="L16" s="438"/>
      <c r="M16" s="438"/>
      <c r="N16" s="438"/>
      <c r="O16" s="438"/>
      <c r="P16" s="438"/>
      <c r="Q16" s="438"/>
      <c r="R16" s="438"/>
      <c r="S16" s="438"/>
      <c r="T16" s="438"/>
      <c r="U16" s="438"/>
      <c r="V16" s="438"/>
      <c r="W16" s="438"/>
      <c r="X16" s="438"/>
      <c r="Y16" s="438"/>
      <c r="Z16" s="438"/>
      <c r="AA16" s="438"/>
      <c r="AB16" s="438"/>
    </row>
    <row r="17" spans="1:44" ht="16.5" customHeight="1">
      <c r="A17" s="452" t="e">
        <f>"（"&amp;表紙!#REF!&amp;表紙!#REF!&amp;"年4月1日現在）"</f>
        <v>#REF!</v>
      </c>
      <c r="B17" s="451" t="s">
        <v>360</v>
      </c>
      <c r="C17" s="440"/>
      <c r="D17" s="440"/>
      <c r="E17" s="440"/>
      <c r="F17" s="440"/>
      <c r="G17" s="440"/>
      <c r="H17" s="236"/>
      <c r="I17" s="273"/>
      <c r="J17" s="438"/>
      <c r="K17" s="438"/>
      <c r="L17" s="438"/>
      <c r="M17" s="438"/>
      <c r="N17" s="438"/>
      <c r="O17" s="438"/>
      <c r="P17" s="438"/>
      <c r="Q17" s="438"/>
      <c r="R17" s="438"/>
      <c r="S17" s="438"/>
      <c r="T17" s="438"/>
      <c r="U17" s="438"/>
      <c r="V17" s="438"/>
      <c r="W17" s="438"/>
      <c r="X17" s="438"/>
      <c r="Y17" s="438"/>
      <c r="Z17" s="438"/>
      <c r="AA17" s="438"/>
      <c r="AB17" s="438"/>
    </row>
    <row r="18" spans="1:44" ht="16.5" customHeight="1">
      <c r="A18" s="452" t="e">
        <f>"（"&amp;表紙!#REF!&amp;表紙!#REF!&amp;"年4月1日現在）"</f>
        <v>#REF!</v>
      </c>
      <c r="B18" s="274"/>
      <c r="C18" s="239" t="s">
        <v>4</v>
      </c>
      <c r="D18" s="275"/>
      <c r="E18" s="239" t="s">
        <v>76</v>
      </c>
      <c r="F18" s="275"/>
      <c r="G18" s="239" t="s">
        <v>77</v>
      </c>
      <c r="H18" s="276"/>
      <c r="I18" s="271"/>
      <c r="J18" s="438"/>
      <c r="K18" s="438"/>
      <c r="L18" s="438"/>
      <c r="M18" s="438"/>
      <c r="N18" s="438"/>
      <c r="O18" s="438"/>
      <c r="P18" s="438"/>
      <c r="Q18" s="438"/>
      <c r="R18" s="438"/>
      <c r="S18" s="438"/>
      <c r="T18" s="438"/>
      <c r="U18" s="438"/>
      <c r="V18" s="438"/>
      <c r="W18" s="438"/>
      <c r="X18" s="438"/>
      <c r="Y18" s="438"/>
      <c r="Z18" s="438"/>
      <c r="AA18" s="438"/>
      <c r="AB18" s="438"/>
    </row>
    <row r="19" spans="1:44" ht="16.5" customHeight="1">
      <c r="A19" s="452" t="e">
        <f>"（"&amp;表紙!#REF!&amp;表紙!#REF!&amp;"年4月1日現在）"</f>
        <v>#REF!</v>
      </c>
      <c r="B19" s="238"/>
      <c r="C19" s="237"/>
      <c r="D19" s="237"/>
      <c r="E19" s="237"/>
      <c r="F19" s="237"/>
      <c r="G19" s="237"/>
      <c r="H19" s="236"/>
      <c r="I19" s="272"/>
      <c r="J19" s="438"/>
      <c r="K19" s="438"/>
      <c r="L19" s="438"/>
      <c r="M19" s="438"/>
      <c r="N19" s="438"/>
      <c r="O19" s="438"/>
      <c r="P19" s="438"/>
      <c r="Q19" s="438"/>
      <c r="R19" s="438"/>
      <c r="S19" s="438"/>
      <c r="T19" s="438"/>
      <c r="U19" s="438"/>
      <c r="V19" s="438"/>
      <c r="W19" s="438"/>
      <c r="X19" s="438"/>
      <c r="Y19" s="438"/>
      <c r="Z19" s="438"/>
      <c r="AA19" s="438"/>
      <c r="AB19" s="438"/>
    </row>
    <row r="20" spans="1:44" ht="16.5" customHeight="1">
      <c r="A20" s="240"/>
      <c r="B20" s="238"/>
      <c r="C20" s="237"/>
      <c r="D20" s="237"/>
      <c r="E20" s="237"/>
      <c r="F20" s="237"/>
      <c r="G20" s="237"/>
      <c r="H20" s="236"/>
      <c r="I20" s="273"/>
      <c r="J20" s="438"/>
      <c r="K20" s="438"/>
      <c r="L20" s="438"/>
      <c r="M20" s="438"/>
      <c r="N20" s="438"/>
      <c r="O20" s="438"/>
      <c r="P20" s="438"/>
      <c r="Q20" s="438"/>
      <c r="R20" s="438"/>
      <c r="S20" s="438"/>
      <c r="T20" s="438"/>
      <c r="U20" s="438"/>
      <c r="V20" s="438"/>
      <c r="W20" s="438"/>
      <c r="X20" s="438"/>
      <c r="Y20" s="438"/>
      <c r="Z20" s="438"/>
      <c r="AA20" s="438"/>
      <c r="AB20" s="438"/>
    </row>
    <row r="21" spans="1:44" ht="16.5" customHeight="1">
      <c r="A21" s="240"/>
      <c r="B21" s="238"/>
      <c r="C21" s="237"/>
      <c r="D21" s="237"/>
      <c r="E21" s="237"/>
      <c r="F21" s="237"/>
      <c r="G21" s="237"/>
      <c r="H21" s="236"/>
      <c r="I21" s="271"/>
      <c r="J21" s="438"/>
      <c r="K21" s="438"/>
      <c r="L21" s="438"/>
      <c r="M21" s="438"/>
      <c r="N21" s="438"/>
      <c r="O21" s="438"/>
      <c r="P21" s="438"/>
      <c r="Q21" s="438"/>
      <c r="R21" s="438"/>
      <c r="S21" s="438"/>
      <c r="T21" s="438"/>
      <c r="U21" s="438"/>
      <c r="V21" s="438"/>
      <c r="W21" s="438"/>
      <c r="X21" s="438"/>
      <c r="Y21" s="438"/>
      <c r="Z21" s="438"/>
      <c r="AA21" s="438"/>
      <c r="AB21" s="438"/>
    </row>
    <row r="22" spans="1:44" ht="16.5" customHeight="1">
      <c r="A22" s="240"/>
      <c r="B22" s="238"/>
      <c r="C22" s="237"/>
      <c r="D22" s="237"/>
      <c r="E22" s="237"/>
      <c r="F22" s="237"/>
      <c r="G22" s="237"/>
      <c r="H22" s="236"/>
      <c r="I22" s="272"/>
      <c r="J22" s="438"/>
      <c r="K22" s="438"/>
      <c r="L22" s="438"/>
      <c r="M22" s="438"/>
      <c r="N22" s="438"/>
      <c r="O22" s="438"/>
      <c r="P22" s="438"/>
      <c r="Q22" s="438"/>
      <c r="R22" s="438"/>
      <c r="S22" s="438"/>
      <c r="T22" s="438"/>
      <c r="U22" s="438"/>
      <c r="V22" s="438"/>
      <c r="W22" s="438"/>
      <c r="X22" s="438"/>
      <c r="Y22" s="438"/>
      <c r="Z22" s="438"/>
      <c r="AA22" s="438"/>
      <c r="AB22" s="438"/>
    </row>
    <row r="23" spans="1:44" ht="16.5" customHeight="1">
      <c r="A23" s="248"/>
      <c r="B23" s="277"/>
      <c r="C23" s="278"/>
      <c r="D23" s="278"/>
      <c r="E23" s="278"/>
      <c r="F23" s="278"/>
      <c r="G23" s="278"/>
      <c r="H23" s="279"/>
      <c r="I23" s="280"/>
      <c r="J23" s="438"/>
      <c r="K23" s="438"/>
      <c r="L23" s="438"/>
      <c r="M23" s="438"/>
      <c r="N23" s="438"/>
      <c r="O23" s="438"/>
      <c r="P23" s="438"/>
      <c r="Q23" s="438"/>
      <c r="R23" s="438"/>
      <c r="S23" s="438"/>
      <c r="T23" s="438"/>
      <c r="U23" s="438"/>
      <c r="V23" s="438"/>
      <c r="W23" s="438"/>
      <c r="X23" s="438"/>
      <c r="Y23" s="438"/>
      <c r="Z23" s="438"/>
      <c r="AA23" s="438"/>
      <c r="AB23" s="438"/>
    </row>
    <row r="24" spans="1:44" ht="16.5" customHeight="1">
      <c r="A24" s="240"/>
      <c r="B24" s="268"/>
      <c r="C24" s="269"/>
      <c r="D24" s="269"/>
      <c r="E24" s="269"/>
      <c r="F24" s="269"/>
      <c r="G24" s="269"/>
      <c r="H24" s="270"/>
      <c r="I24" s="271"/>
      <c r="J24" s="438"/>
      <c r="K24" s="438"/>
      <c r="L24" s="438"/>
      <c r="M24" s="438"/>
      <c r="N24" s="438"/>
      <c r="O24" s="438"/>
      <c r="P24" s="438"/>
      <c r="Q24" s="438"/>
      <c r="R24" s="438"/>
      <c r="S24" s="438"/>
      <c r="T24" s="438"/>
      <c r="U24" s="438"/>
      <c r="V24" s="438"/>
      <c r="W24" s="438"/>
      <c r="X24" s="438"/>
      <c r="Y24" s="438"/>
      <c r="Z24" s="438"/>
      <c r="AA24" s="438"/>
      <c r="AB24" s="438"/>
    </row>
    <row r="25" spans="1:44" ht="16.5" customHeight="1">
      <c r="A25" s="240"/>
      <c r="B25" s="238" t="str">
        <f>""&amp;表紙!A1&amp;表紙!B1-1&amp;"年度決算監査"</f>
        <v>令和6年度決算監査</v>
      </c>
      <c r="C25" s="237"/>
      <c r="D25" s="237"/>
      <c r="E25" s="237"/>
      <c r="F25" s="237"/>
      <c r="G25" s="237"/>
      <c r="H25" s="236"/>
      <c r="I25" s="272"/>
      <c r="J25" s="438"/>
      <c r="K25" s="438"/>
      <c r="L25" s="438"/>
      <c r="M25" s="438"/>
      <c r="N25" s="438"/>
      <c r="O25" s="438"/>
      <c r="P25" s="438"/>
      <c r="Q25" s="438"/>
      <c r="R25" s="438"/>
      <c r="S25" s="438"/>
      <c r="T25" s="438"/>
      <c r="U25" s="438"/>
      <c r="V25" s="438"/>
      <c r="W25" s="438"/>
      <c r="X25" s="438"/>
      <c r="Y25" s="438"/>
      <c r="Z25" s="438"/>
      <c r="AA25" s="438"/>
      <c r="AB25" s="438"/>
    </row>
    <row r="26" spans="1:44" ht="16.5" customHeight="1">
      <c r="A26" s="240"/>
      <c r="B26" s="451" t="s">
        <v>359</v>
      </c>
      <c r="C26" s="440"/>
      <c r="D26" s="440"/>
      <c r="E26" s="440"/>
      <c r="F26" s="440"/>
      <c r="G26" s="440"/>
      <c r="H26" s="236"/>
      <c r="I26" s="273"/>
      <c r="J26" s="438"/>
      <c r="K26" s="438"/>
      <c r="L26" s="438"/>
      <c r="M26" s="438"/>
      <c r="N26" s="438"/>
      <c r="O26" s="438"/>
      <c r="P26" s="438"/>
      <c r="Q26" s="438"/>
      <c r="R26" s="438"/>
      <c r="S26" s="438"/>
      <c r="T26" s="438"/>
      <c r="U26" s="438"/>
      <c r="V26" s="438"/>
      <c r="W26" s="438"/>
      <c r="X26" s="438"/>
      <c r="Y26" s="438"/>
      <c r="Z26" s="438"/>
      <c r="AA26" s="438"/>
      <c r="AB26" s="438"/>
    </row>
    <row r="27" spans="1:44" ht="16.5" customHeight="1">
      <c r="A27" s="452" t="str">
        <f>""&amp;表紙!A1&amp;表紙!B1&amp;"年度"</f>
        <v>令和7年度</v>
      </c>
      <c r="B27" s="274"/>
      <c r="C27" s="239" t="s">
        <v>362</v>
      </c>
      <c r="D27" s="275"/>
      <c r="E27" s="239" t="s">
        <v>363</v>
      </c>
      <c r="F27" s="275"/>
      <c r="G27" s="239" t="s">
        <v>364</v>
      </c>
      <c r="H27" s="276"/>
      <c r="I27" s="271"/>
      <c r="J27" s="438"/>
      <c r="K27" s="438"/>
      <c r="L27" s="438"/>
      <c r="M27" s="438"/>
      <c r="N27" s="438"/>
      <c r="O27" s="438"/>
      <c r="P27" s="438"/>
      <c r="Q27" s="438"/>
      <c r="R27" s="438"/>
      <c r="S27" s="438"/>
      <c r="T27" s="438"/>
      <c r="U27" s="438"/>
      <c r="V27" s="438"/>
      <c r="W27" s="438"/>
      <c r="X27" s="438"/>
      <c r="Y27" s="438"/>
      <c r="Z27" s="438"/>
      <c r="AA27" s="438"/>
      <c r="AB27" s="438"/>
    </row>
    <row r="28" spans="1:44" ht="16.5" customHeight="1">
      <c r="A28" s="452" t="e">
        <f>"（"&amp;表紙!#REF!&amp;表紙!#REF!&amp;"年4月1日現在）"</f>
        <v>#REF!</v>
      </c>
      <c r="B28" s="274"/>
      <c r="C28" s="239"/>
      <c r="D28" s="275"/>
      <c r="E28" s="239"/>
      <c r="F28" s="275"/>
      <c r="G28" s="239"/>
      <c r="H28" s="276"/>
      <c r="I28" s="272"/>
      <c r="J28" s="438"/>
      <c r="K28" s="438"/>
      <c r="L28" s="438"/>
      <c r="M28" s="438"/>
      <c r="N28" s="438"/>
      <c r="O28" s="438"/>
      <c r="P28" s="438"/>
      <c r="Q28" s="438"/>
      <c r="R28" s="438"/>
      <c r="S28" s="438"/>
      <c r="T28" s="438"/>
      <c r="U28" s="438"/>
      <c r="V28" s="438"/>
      <c r="W28" s="438"/>
      <c r="X28" s="438"/>
      <c r="Y28" s="438"/>
      <c r="Z28" s="438"/>
      <c r="AA28" s="438"/>
      <c r="AB28" s="438"/>
    </row>
    <row r="29" spans="1:44" ht="16.5" customHeight="1">
      <c r="A29" s="452" t="e">
        <f>"（"&amp;表紙!#REF!&amp;表紙!#REF!&amp;"年4月1日現在）"</f>
        <v>#REF!</v>
      </c>
      <c r="B29" s="238"/>
      <c r="C29" s="237"/>
      <c r="D29" s="237"/>
      <c r="E29" s="237"/>
      <c r="F29" s="237"/>
      <c r="G29" s="237"/>
      <c r="H29" s="236"/>
      <c r="I29" s="273"/>
      <c r="J29" s="438"/>
      <c r="K29" s="438"/>
      <c r="L29" s="438"/>
      <c r="M29" s="438"/>
      <c r="N29" s="438"/>
      <c r="O29" s="438"/>
      <c r="P29" s="438"/>
      <c r="Q29" s="438"/>
      <c r="R29" s="438"/>
      <c r="S29" s="438"/>
      <c r="T29" s="438"/>
      <c r="U29" s="438"/>
      <c r="V29" s="438"/>
      <c r="W29" s="438"/>
      <c r="X29" s="438"/>
      <c r="Y29" s="438"/>
      <c r="Z29" s="438"/>
      <c r="AA29" s="438"/>
      <c r="AB29" s="438"/>
      <c r="AR29" s="232" t="s">
        <v>292</v>
      </c>
    </row>
    <row r="30" spans="1:44" ht="16.5" customHeight="1">
      <c r="A30" s="452" t="e">
        <f>"（"&amp;表紙!#REF!&amp;表紙!#REF!&amp;"年4月1日現在）"</f>
        <v>#REF!</v>
      </c>
      <c r="B30" s="238"/>
      <c r="C30" s="237"/>
      <c r="D30" s="237"/>
      <c r="E30" s="237"/>
      <c r="F30" s="237"/>
      <c r="G30" s="237"/>
      <c r="H30" s="236"/>
      <c r="I30" s="271"/>
      <c r="J30" s="438"/>
      <c r="K30" s="438"/>
      <c r="L30" s="438"/>
      <c r="M30" s="438"/>
      <c r="N30" s="438"/>
      <c r="O30" s="438"/>
      <c r="P30" s="438"/>
      <c r="Q30" s="438"/>
      <c r="R30" s="438"/>
      <c r="S30" s="438"/>
      <c r="T30" s="438"/>
      <c r="U30" s="438"/>
      <c r="V30" s="438"/>
      <c r="W30" s="438"/>
      <c r="X30" s="438"/>
      <c r="Y30" s="438"/>
      <c r="Z30" s="438"/>
      <c r="AA30" s="438"/>
      <c r="AB30" s="438"/>
    </row>
    <row r="31" spans="1:44" ht="16.5" customHeight="1">
      <c r="A31" s="452" t="e">
        <f>"（"&amp;表紙!#REF!&amp;表紙!#REF!&amp;"年4月1日現在）"</f>
        <v>#REF!</v>
      </c>
      <c r="B31" s="238"/>
      <c r="C31" s="237"/>
      <c r="D31" s="237"/>
      <c r="E31" s="237"/>
      <c r="F31" s="237"/>
      <c r="G31" s="237"/>
      <c r="H31" s="236"/>
      <c r="I31" s="272"/>
      <c r="J31" s="438"/>
      <c r="K31" s="438"/>
      <c r="L31" s="438"/>
      <c r="M31" s="438"/>
      <c r="N31" s="438"/>
      <c r="O31" s="438"/>
      <c r="P31" s="438"/>
      <c r="Q31" s="438"/>
      <c r="R31" s="438"/>
      <c r="S31" s="438"/>
      <c r="T31" s="438"/>
      <c r="U31" s="438"/>
      <c r="V31" s="438"/>
      <c r="W31" s="438"/>
      <c r="X31" s="438"/>
      <c r="Y31" s="438"/>
      <c r="Z31" s="438"/>
      <c r="AA31" s="438"/>
      <c r="AB31" s="438"/>
      <c r="AR31" s="232" t="s">
        <v>293</v>
      </c>
    </row>
    <row r="32" spans="1:44" ht="16.5" customHeight="1">
      <c r="A32" s="452" t="e">
        <f>"（"&amp;表紙!#REF!&amp;表紙!#REF!&amp;"年4月1日現在）"</f>
        <v>#REF!</v>
      </c>
      <c r="B32" s="277"/>
      <c r="C32" s="278"/>
      <c r="D32" s="278"/>
      <c r="E32" s="278"/>
      <c r="F32" s="278"/>
      <c r="G32" s="278"/>
      <c r="H32" s="279"/>
      <c r="I32" s="280"/>
      <c r="J32" s="438"/>
      <c r="K32" s="438"/>
      <c r="L32" s="438"/>
      <c r="M32" s="438"/>
      <c r="N32" s="438"/>
      <c r="O32" s="438"/>
      <c r="P32" s="438"/>
      <c r="Q32" s="438"/>
      <c r="R32" s="438"/>
      <c r="S32" s="438"/>
      <c r="T32" s="438"/>
      <c r="U32" s="438"/>
      <c r="V32" s="438"/>
      <c r="W32" s="438"/>
      <c r="X32" s="438"/>
      <c r="Y32" s="438"/>
      <c r="Z32" s="438"/>
      <c r="AA32" s="438"/>
      <c r="AB32" s="438"/>
    </row>
    <row r="33" spans="1:28" ht="16.5" customHeight="1">
      <c r="A33" s="452" t="e">
        <f>"（"&amp;表紙!#REF!&amp;表紙!#REF!&amp;"年4月1日現在）"</f>
        <v>#REF!</v>
      </c>
      <c r="B33" s="274"/>
      <c r="C33" s="239"/>
      <c r="D33" s="275"/>
      <c r="E33" s="239"/>
      <c r="F33" s="275"/>
      <c r="G33" s="239"/>
      <c r="H33" s="276"/>
      <c r="I33" s="271"/>
      <c r="J33" s="438"/>
      <c r="K33" s="438"/>
      <c r="L33" s="438"/>
      <c r="M33" s="438"/>
      <c r="N33" s="438"/>
      <c r="O33" s="438"/>
      <c r="P33" s="438"/>
      <c r="Q33" s="438"/>
      <c r="R33" s="438"/>
      <c r="S33" s="438"/>
      <c r="T33" s="438"/>
      <c r="U33" s="438"/>
      <c r="V33" s="438"/>
      <c r="W33" s="438"/>
      <c r="X33" s="438"/>
      <c r="Y33" s="438"/>
      <c r="Z33" s="438"/>
      <c r="AA33" s="438"/>
      <c r="AB33" s="438"/>
    </row>
    <row r="34" spans="1:28" ht="16.5" customHeight="1">
      <c r="A34" s="452" t="e">
        <f>"（"&amp;表紙!#REF!&amp;表紙!#REF!&amp;"年4月1日現在）"</f>
        <v>#REF!</v>
      </c>
      <c r="B34" s="238" t="str">
        <f>""&amp;表紙!A1&amp;表紙!B1&amp;"年度中間監査"</f>
        <v>令和7年度中間監査</v>
      </c>
      <c r="C34" s="237"/>
      <c r="D34" s="237"/>
      <c r="E34" s="237"/>
      <c r="F34" s="237"/>
      <c r="G34" s="237"/>
      <c r="H34" s="236"/>
      <c r="I34" s="272"/>
      <c r="J34" s="438"/>
      <c r="K34" s="438"/>
      <c r="L34" s="438"/>
      <c r="M34" s="438"/>
      <c r="N34" s="438"/>
      <c r="O34" s="438"/>
      <c r="P34" s="438"/>
      <c r="Q34" s="438"/>
      <c r="R34" s="438"/>
      <c r="S34" s="438"/>
      <c r="T34" s="438"/>
      <c r="U34" s="438"/>
      <c r="V34" s="438"/>
      <c r="W34" s="438"/>
      <c r="X34" s="438"/>
      <c r="Y34" s="438"/>
      <c r="Z34" s="438"/>
      <c r="AA34" s="438"/>
      <c r="AB34" s="438"/>
    </row>
    <row r="35" spans="1:28" ht="16.5" customHeight="1">
      <c r="A35" s="452" t="e">
        <f>"（"&amp;表紙!#REF!&amp;表紙!#REF!&amp;"年4月1日現在）"</f>
        <v>#REF!</v>
      </c>
      <c r="B35" s="451" t="s">
        <v>360</v>
      </c>
      <c r="C35" s="440"/>
      <c r="D35" s="440"/>
      <c r="E35" s="440"/>
      <c r="F35" s="440"/>
      <c r="G35" s="440"/>
      <c r="H35" s="236"/>
      <c r="I35" s="273"/>
      <c r="J35" s="438"/>
      <c r="K35" s="438"/>
      <c r="L35" s="438"/>
      <c r="M35" s="438"/>
      <c r="N35" s="438"/>
      <c r="O35" s="438"/>
      <c r="P35" s="438"/>
      <c r="Q35" s="438"/>
      <c r="R35" s="438"/>
      <c r="S35" s="438"/>
      <c r="T35" s="438"/>
      <c r="U35" s="438"/>
      <c r="V35" s="438"/>
      <c r="W35" s="438"/>
      <c r="X35" s="438"/>
      <c r="Y35" s="438"/>
      <c r="Z35" s="438"/>
      <c r="AA35" s="438"/>
      <c r="AB35" s="438"/>
    </row>
    <row r="36" spans="1:28" ht="16.5" customHeight="1">
      <c r="A36" s="452" t="e">
        <f>"（"&amp;表紙!#REF!&amp;表紙!#REF!&amp;"年4月1日現在）"</f>
        <v>#REF!</v>
      </c>
      <c r="B36" s="274"/>
      <c r="C36" s="239" t="s">
        <v>4</v>
      </c>
      <c r="D36" s="275"/>
      <c r="E36" s="239" t="s">
        <v>76</v>
      </c>
      <c r="F36" s="275"/>
      <c r="G36" s="239" t="s">
        <v>77</v>
      </c>
      <c r="H36" s="276"/>
      <c r="I36" s="271"/>
      <c r="J36" s="438"/>
      <c r="K36" s="438"/>
      <c r="L36" s="438"/>
      <c r="M36" s="438"/>
      <c r="N36" s="438"/>
      <c r="O36" s="438"/>
      <c r="P36" s="438"/>
      <c r="Q36" s="438"/>
      <c r="R36" s="438"/>
      <c r="S36" s="438"/>
      <c r="T36" s="438"/>
      <c r="U36" s="438"/>
      <c r="V36" s="438"/>
      <c r="W36" s="438"/>
      <c r="X36" s="438"/>
      <c r="Y36" s="438"/>
      <c r="Z36" s="438"/>
      <c r="AA36" s="438"/>
      <c r="AB36" s="438"/>
    </row>
    <row r="37" spans="1:28" ht="16.5" customHeight="1">
      <c r="A37" s="452" t="e">
        <f>"（"&amp;表紙!#REF!&amp;表紙!#REF!&amp;"年4月1日現在）"</f>
        <v>#REF!</v>
      </c>
      <c r="B37" s="238"/>
      <c r="C37" s="237"/>
      <c r="D37" s="237"/>
      <c r="E37" s="237"/>
      <c r="F37" s="237"/>
      <c r="G37" s="237"/>
      <c r="H37" s="236"/>
      <c r="I37" s="272"/>
      <c r="J37" s="438"/>
      <c r="K37" s="438"/>
      <c r="L37" s="438"/>
      <c r="M37" s="438"/>
      <c r="N37" s="438"/>
      <c r="O37" s="438"/>
      <c r="P37" s="438"/>
      <c r="Q37" s="438"/>
      <c r="R37" s="438"/>
      <c r="S37" s="438"/>
      <c r="T37" s="438"/>
      <c r="U37" s="438"/>
      <c r="V37" s="438"/>
      <c r="W37" s="438"/>
      <c r="X37" s="438"/>
      <c r="Y37" s="438"/>
      <c r="Z37" s="438"/>
      <c r="AA37" s="438"/>
      <c r="AB37" s="438"/>
    </row>
    <row r="38" spans="1:28" ht="16.5" customHeight="1">
      <c r="A38" s="240"/>
      <c r="B38" s="238"/>
      <c r="C38" s="237"/>
      <c r="D38" s="237"/>
      <c r="E38" s="237"/>
      <c r="F38" s="237"/>
      <c r="G38" s="237"/>
      <c r="H38" s="236"/>
      <c r="I38" s="273"/>
      <c r="J38" s="438"/>
      <c r="K38" s="438"/>
      <c r="L38" s="438"/>
      <c r="M38" s="438"/>
      <c r="N38" s="438"/>
      <c r="O38" s="438"/>
      <c r="P38" s="438"/>
      <c r="Q38" s="438"/>
      <c r="R38" s="438"/>
      <c r="S38" s="438"/>
      <c r="T38" s="438"/>
      <c r="U38" s="438"/>
      <c r="V38" s="438"/>
      <c r="W38" s="438"/>
      <c r="X38" s="438"/>
      <c r="Y38" s="438"/>
      <c r="Z38" s="438"/>
      <c r="AA38" s="438"/>
      <c r="AB38" s="438"/>
    </row>
    <row r="39" spans="1:28" ht="16.5" customHeight="1">
      <c r="A39" s="240"/>
      <c r="B39" s="238"/>
      <c r="C39" s="237"/>
      <c r="D39" s="237"/>
      <c r="E39" s="237"/>
      <c r="F39" s="237"/>
      <c r="G39" s="237"/>
      <c r="H39" s="236"/>
      <c r="I39" s="271"/>
      <c r="J39" s="438"/>
      <c r="K39" s="438"/>
      <c r="L39" s="438"/>
      <c r="M39" s="438"/>
      <c r="N39" s="438"/>
      <c r="O39" s="438"/>
      <c r="P39" s="438"/>
      <c r="Q39" s="438"/>
      <c r="R39" s="438"/>
      <c r="S39" s="438"/>
      <c r="T39" s="438"/>
      <c r="U39" s="438"/>
      <c r="V39" s="438"/>
      <c r="W39" s="438"/>
      <c r="X39" s="438"/>
      <c r="Y39" s="438"/>
      <c r="Z39" s="438"/>
      <c r="AA39" s="438"/>
      <c r="AB39" s="438"/>
    </row>
    <row r="40" spans="1:28" ht="16.5" customHeight="1">
      <c r="A40" s="240"/>
      <c r="B40" s="238"/>
      <c r="C40" s="237"/>
      <c r="D40" s="237"/>
      <c r="E40" s="237"/>
      <c r="F40" s="237"/>
      <c r="G40" s="237"/>
      <c r="H40" s="236"/>
      <c r="I40" s="272"/>
      <c r="J40" s="438"/>
      <c r="K40" s="438"/>
      <c r="L40" s="438"/>
      <c r="M40" s="438"/>
      <c r="N40" s="438"/>
      <c r="O40" s="438"/>
      <c r="P40" s="438"/>
      <c r="Q40" s="438"/>
      <c r="R40" s="438"/>
      <c r="S40" s="438"/>
      <c r="T40" s="438"/>
      <c r="U40" s="438"/>
      <c r="V40" s="438"/>
      <c r="W40" s="438"/>
      <c r="X40" s="438"/>
      <c r="Y40" s="438"/>
      <c r="Z40" s="438"/>
      <c r="AA40" s="438"/>
      <c r="AB40" s="438"/>
    </row>
    <row r="41" spans="1:28" ht="16.5" customHeight="1">
      <c r="A41" s="248"/>
      <c r="B41" s="277"/>
      <c r="C41" s="278"/>
      <c r="D41" s="278"/>
      <c r="E41" s="278"/>
      <c r="F41" s="278"/>
      <c r="G41" s="278"/>
      <c r="H41" s="279"/>
      <c r="I41" s="280"/>
      <c r="J41" s="438"/>
      <c r="K41" s="438"/>
      <c r="L41" s="438"/>
      <c r="M41" s="438"/>
      <c r="N41" s="438"/>
      <c r="O41" s="438"/>
      <c r="P41" s="438"/>
      <c r="Q41" s="438"/>
      <c r="R41" s="438"/>
      <c r="S41" s="438"/>
      <c r="T41" s="438"/>
      <c r="U41" s="438"/>
      <c r="V41" s="438"/>
      <c r="W41" s="438"/>
      <c r="X41" s="438"/>
      <c r="Y41" s="438"/>
      <c r="Z41" s="438"/>
      <c r="AA41" s="438"/>
      <c r="AB41" s="438"/>
    </row>
    <row r="42" spans="1:28" ht="16.5" customHeight="1">
      <c r="A42" s="237"/>
      <c r="B42" s="281"/>
      <c r="C42" s="281"/>
      <c r="D42" s="281"/>
      <c r="E42" s="281"/>
      <c r="F42" s="281"/>
      <c r="G42" s="281"/>
      <c r="H42" s="281"/>
      <c r="I42" s="281"/>
      <c r="J42" s="237"/>
      <c r="K42" s="237"/>
      <c r="L42" s="237"/>
      <c r="M42" s="237"/>
      <c r="N42" s="237"/>
      <c r="O42" s="237"/>
      <c r="P42" s="237"/>
      <c r="Q42" s="237"/>
      <c r="R42" s="237"/>
      <c r="S42" s="237"/>
      <c r="T42" s="237"/>
      <c r="U42" s="237"/>
      <c r="V42" s="237"/>
      <c r="W42" s="237"/>
      <c r="X42" s="237"/>
      <c r="Y42" s="237"/>
      <c r="Z42" s="237"/>
      <c r="AA42" s="237"/>
      <c r="AB42" s="237"/>
    </row>
    <row r="43" spans="1:28" ht="16.5" customHeight="1">
      <c r="A43" s="232" t="s">
        <v>294</v>
      </c>
    </row>
    <row r="44" spans="1:28" ht="16.5" customHeight="1">
      <c r="A44" s="441" t="s">
        <v>295</v>
      </c>
      <c r="B44" s="441"/>
      <c r="C44" s="441"/>
      <c r="D44" s="441"/>
      <c r="E44" s="441"/>
      <c r="F44" s="441"/>
      <c r="G44" s="442" t="s">
        <v>296</v>
      </c>
      <c r="H44" s="443"/>
      <c r="I44" s="444"/>
      <c r="J44" s="445" t="s">
        <v>297</v>
      </c>
      <c r="K44" s="446"/>
      <c r="L44" s="446"/>
      <c r="M44" s="446"/>
      <c r="N44" s="446"/>
      <c r="O44" s="446"/>
      <c r="P44" s="446"/>
      <c r="Q44" s="447"/>
      <c r="R44" s="445" t="s">
        <v>290</v>
      </c>
      <c r="S44" s="446"/>
      <c r="T44" s="446"/>
      <c r="U44" s="447"/>
      <c r="V44" s="445" t="s">
        <v>291</v>
      </c>
      <c r="W44" s="446"/>
      <c r="X44" s="446"/>
      <c r="Y44" s="446"/>
      <c r="Z44" s="446"/>
      <c r="AA44" s="446"/>
      <c r="AB44" s="447"/>
    </row>
    <row r="45" spans="1:28" ht="16.5" customHeight="1">
      <c r="A45" s="441"/>
      <c r="B45" s="441"/>
      <c r="C45" s="441"/>
      <c r="D45" s="441"/>
      <c r="E45" s="441"/>
      <c r="F45" s="441"/>
      <c r="G45" s="444" t="s">
        <v>298</v>
      </c>
      <c r="H45" s="441"/>
      <c r="I45" s="213" t="s">
        <v>7</v>
      </c>
      <c r="J45" s="448"/>
      <c r="K45" s="449"/>
      <c r="L45" s="449"/>
      <c r="M45" s="449"/>
      <c r="N45" s="449"/>
      <c r="O45" s="449"/>
      <c r="P45" s="449"/>
      <c r="Q45" s="450"/>
      <c r="R45" s="448"/>
      <c r="S45" s="449"/>
      <c r="T45" s="449"/>
      <c r="U45" s="450"/>
      <c r="V45" s="448"/>
      <c r="W45" s="449"/>
      <c r="X45" s="449"/>
      <c r="Y45" s="449"/>
      <c r="Z45" s="449"/>
      <c r="AA45" s="449"/>
      <c r="AB45" s="450"/>
    </row>
    <row r="46" spans="1:28" ht="16.5" customHeight="1">
      <c r="A46" s="451" t="s">
        <v>360</v>
      </c>
      <c r="B46" s="440"/>
      <c r="C46" s="237"/>
      <c r="D46" s="237"/>
      <c r="E46" s="237"/>
      <c r="F46" s="236"/>
      <c r="G46" s="437"/>
      <c r="H46" s="437"/>
      <c r="I46" s="283"/>
      <c r="J46" s="438"/>
      <c r="K46" s="438"/>
      <c r="L46" s="438"/>
      <c r="M46" s="438"/>
      <c r="N46" s="438"/>
      <c r="O46" s="438"/>
      <c r="P46" s="438"/>
      <c r="Q46" s="438"/>
      <c r="R46" s="438"/>
      <c r="S46" s="438"/>
      <c r="T46" s="438"/>
      <c r="U46" s="438"/>
      <c r="V46" s="438"/>
      <c r="W46" s="438"/>
      <c r="X46" s="438"/>
      <c r="Y46" s="438"/>
      <c r="Z46" s="438"/>
      <c r="AA46" s="438"/>
      <c r="AB46" s="438"/>
    </row>
    <row r="47" spans="1:28" ht="16.5" customHeight="1">
      <c r="A47" s="238"/>
      <c r="B47" s="237" t="s">
        <v>4</v>
      </c>
      <c r="C47" s="237"/>
      <c r="D47" s="237" t="s">
        <v>0</v>
      </c>
      <c r="E47" s="237"/>
      <c r="F47" s="236" t="s">
        <v>1</v>
      </c>
      <c r="G47" s="439"/>
      <c r="H47" s="439"/>
      <c r="I47" s="285"/>
      <c r="J47" s="438"/>
      <c r="K47" s="438"/>
      <c r="L47" s="438"/>
      <c r="M47" s="438"/>
      <c r="N47" s="438"/>
      <c r="O47" s="438"/>
      <c r="P47" s="438"/>
      <c r="Q47" s="438"/>
      <c r="R47" s="438"/>
      <c r="S47" s="438"/>
      <c r="T47" s="438"/>
      <c r="U47" s="438"/>
      <c r="V47" s="438"/>
      <c r="W47" s="438"/>
      <c r="X47" s="438"/>
      <c r="Y47" s="438"/>
      <c r="Z47" s="438"/>
      <c r="AA47" s="438"/>
      <c r="AB47" s="438"/>
    </row>
    <row r="48" spans="1:28" ht="16.5" customHeight="1">
      <c r="A48" s="238"/>
      <c r="B48" s="237"/>
      <c r="C48" s="237"/>
      <c r="D48" s="237"/>
      <c r="E48" s="237"/>
      <c r="F48" s="236"/>
      <c r="G48" s="439"/>
      <c r="H48" s="439"/>
      <c r="I48" s="285"/>
      <c r="J48" s="438"/>
      <c r="K48" s="438"/>
      <c r="L48" s="438"/>
      <c r="M48" s="438"/>
      <c r="N48" s="438"/>
      <c r="O48" s="438"/>
      <c r="P48" s="438"/>
      <c r="Q48" s="438"/>
      <c r="R48" s="438"/>
      <c r="S48" s="438"/>
      <c r="T48" s="438"/>
      <c r="U48" s="438"/>
      <c r="V48" s="438"/>
      <c r="W48" s="438"/>
      <c r="X48" s="438"/>
      <c r="Y48" s="438"/>
      <c r="Z48" s="438"/>
      <c r="AA48" s="438"/>
      <c r="AB48" s="438"/>
    </row>
    <row r="49" spans="1:30" ht="16.5" customHeight="1">
      <c r="A49" s="277"/>
      <c r="B49" s="278"/>
      <c r="C49" s="278"/>
      <c r="D49" s="278"/>
      <c r="E49" s="278"/>
      <c r="F49" s="279"/>
      <c r="G49" s="431"/>
      <c r="H49" s="432"/>
      <c r="I49" s="286"/>
      <c r="J49" s="438"/>
      <c r="K49" s="438"/>
      <c r="L49" s="438"/>
      <c r="M49" s="438"/>
      <c r="N49" s="438"/>
      <c r="O49" s="438"/>
      <c r="P49" s="438"/>
      <c r="Q49" s="438"/>
      <c r="R49" s="438"/>
      <c r="S49" s="438"/>
      <c r="T49" s="438"/>
      <c r="U49" s="438"/>
      <c r="V49" s="438"/>
      <c r="W49" s="438"/>
      <c r="X49" s="438"/>
      <c r="Y49" s="438"/>
      <c r="Z49" s="438"/>
      <c r="AA49" s="438"/>
      <c r="AB49" s="438"/>
    </row>
    <row r="50" spans="1:30" s="287" customFormat="1" ht="16.5" customHeight="1">
      <c r="A50" s="287" t="s">
        <v>299</v>
      </c>
      <c r="I50" s="288"/>
      <c r="J50" s="289"/>
      <c r="K50" s="289"/>
      <c r="L50" s="289"/>
      <c r="M50" s="289"/>
      <c r="N50" s="289"/>
      <c r="O50" s="289"/>
      <c r="P50" s="289"/>
      <c r="Q50" s="289"/>
      <c r="R50" s="289"/>
      <c r="S50" s="289"/>
      <c r="T50" s="289"/>
      <c r="U50" s="289"/>
      <c r="V50" s="289"/>
      <c r="W50" s="289"/>
      <c r="X50" s="289"/>
      <c r="Y50" s="289"/>
      <c r="Z50" s="289"/>
      <c r="AA50" s="289"/>
      <c r="AB50" s="289"/>
      <c r="AC50" s="288"/>
      <c r="AD50" s="288"/>
    </row>
    <row r="51" spans="1:30" s="287" customFormat="1" ht="16.5" customHeight="1">
      <c r="B51" s="287" t="s">
        <v>300</v>
      </c>
      <c r="I51" s="288"/>
      <c r="J51" s="289"/>
      <c r="K51" s="289"/>
      <c r="L51" s="289"/>
      <c r="M51" s="289"/>
      <c r="N51" s="289"/>
      <c r="O51" s="289"/>
      <c r="P51" s="289"/>
      <c r="Q51" s="289"/>
      <c r="R51" s="289"/>
      <c r="S51" s="289"/>
      <c r="T51" s="289"/>
      <c r="U51" s="289"/>
      <c r="V51" s="289"/>
      <c r="W51" s="289"/>
      <c r="X51" s="289"/>
      <c r="Y51" s="289"/>
      <c r="Z51" s="289"/>
      <c r="AA51" s="289"/>
      <c r="AB51" s="289"/>
      <c r="AC51" s="288"/>
      <c r="AD51" s="288"/>
    </row>
  </sheetData>
  <mergeCells count="41">
    <mergeCell ref="A46:B46"/>
    <mergeCell ref="A4:H5"/>
    <mergeCell ref="I4:I5"/>
    <mergeCell ref="J4:Q5"/>
    <mergeCell ref="R4:U5"/>
    <mergeCell ref="V4:AB5"/>
    <mergeCell ref="J6:Q14"/>
    <mergeCell ref="R6:U14"/>
    <mergeCell ref="V6:AB14"/>
    <mergeCell ref="B8:C8"/>
    <mergeCell ref="D8:G8"/>
    <mergeCell ref="A9:A19"/>
    <mergeCell ref="J15:Q23"/>
    <mergeCell ref="R15:U23"/>
    <mergeCell ref="V15:AB23"/>
    <mergeCell ref="B17:C17"/>
    <mergeCell ref="D17:G17"/>
    <mergeCell ref="J24:Q32"/>
    <mergeCell ref="R24:U32"/>
    <mergeCell ref="V24:AB32"/>
    <mergeCell ref="B26:C26"/>
    <mergeCell ref="D26:G26"/>
    <mergeCell ref="A27:A37"/>
    <mergeCell ref="J33:Q41"/>
    <mergeCell ref="R33:U41"/>
    <mergeCell ref="V33:AB41"/>
    <mergeCell ref="B35:C35"/>
    <mergeCell ref="D35:G35"/>
    <mergeCell ref="A44:F45"/>
    <mergeCell ref="G44:I44"/>
    <mergeCell ref="J44:Q45"/>
    <mergeCell ref="R44:U45"/>
    <mergeCell ref="V44:AB45"/>
    <mergeCell ref="G45:H45"/>
    <mergeCell ref="G46:H46"/>
    <mergeCell ref="J46:Q49"/>
    <mergeCell ref="R46:U49"/>
    <mergeCell ref="V46:AB49"/>
    <mergeCell ref="G47:H47"/>
    <mergeCell ref="G48:H48"/>
    <mergeCell ref="G49:H49"/>
  </mergeCells>
  <phoneticPr fontId="2"/>
  <dataValidations count="2">
    <dataValidation type="list" allowBlank="1" showInputMessage="1" showErrorMessage="1" sqref="I14 I29 I38 I35 I26 I41 I32 I11 I20 I17 I8 I23">
      <formula1>$AR$11:$AR$12</formula1>
    </dataValidation>
    <dataValidation allowBlank="1" showInputMessage="1" showErrorMessage="1" sqref="I12:I13 J6:AB41 I39:I40 I33:I34 I24:I25 I27:I28 I30:I31 I36:I37 I18:I19 I21:I22 I15:I16 I6:I7 I9:I10 G46:AB49"/>
  </dataValidations>
  <pageMargins left="0.78740157480314965" right="0.78740157480314965" top="0.98425196850393704" bottom="0.98425196850393704" header="0.51181102362204722" footer="0.51181102362204722"/>
  <pageSetup paperSize="9" scale="85" orientation="portrait" r:id="rId1"/>
  <headerFooter alignWithMargins="0">
    <oddFooter>&amp;C－３－</oddFooter>
  </headerFooter>
  <rowBreaks count="1" manualBreakCount="1">
    <brk id="51" max="27"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BO59"/>
  <sheetViews>
    <sheetView showZeros="0" view="pageBreakPreview" topLeftCell="A31" zoomScaleNormal="100" zoomScaleSheetLayoutView="100" workbookViewId="0">
      <selection activeCell="J27" sqref="J27:M27"/>
    </sheetView>
  </sheetViews>
  <sheetFormatPr defaultColWidth="2.6640625" defaultRowHeight="17.399999999999999" customHeight="1"/>
  <cols>
    <col min="1" max="3" width="2.77734375" style="232" customWidth="1"/>
    <col min="4" max="7" width="2.6640625" style="232" customWidth="1"/>
    <col min="8" max="8" width="1.21875" style="232" customWidth="1"/>
    <col min="9" max="9" width="2.6640625" style="232" customWidth="1"/>
    <col min="10" max="10" width="1.21875" style="232" customWidth="1"/>
    <col min="11" max="11" width="1.33203125" style="232" customWidth="1"/>
    <col min="12" max="12" width="1.21875" style="232" customWidth="1"/>
    <col min="13" max="13" width="1.33203125" style="232" customWidth="1"/>
    <col min="14" max="14" width="1.21875" style="232" customWidth="1"/>
    <col min="15" max="15" width="1.33203125" style="232" customWidth="1"/>
    <col min="16" max="16" width="1.21875" style="232" customWidth="1"/>
    <col min="17" max="17" width="2.44140625" style="232" customWidth="1"/>
    <col min="18" max="18" width="1.21875" style="232" customWidth="1"/>
    <col min="19" max="20" width="2.6640625" style="232" customWidth="1"/>
    <col min="21" max="21" width="1.21875" style="232" customWidth="1"/>
    <col min="22" max="29" width="2.6640625" style="232" customWidth="1"/>
    <col min="30" max="30" width="2.33203125" style="232" customWidth="1"/>
    <col min="31" max="32" width="2.6640625" style="232" customWidth="1"/>
    <col min="33" max="33" width="3.6640625" style="232" customWidth="1"/>
    <col min="34" max="40" width="2.33203125" style="232" customWidth="1"/>
    <col min="41" max="41" width="3.88671875" style="232" customWidth="1"/>
    <col min="42" max="16384" width="2.6640625" style="232"/>
  </cols>
  <sheetData>
    <row r="1" spans="1:67" ht="17.399999999999999" customHeight="1">
      <c r="A1" s="232" t="s">
        <v>301</v>
      </c>
    </row>
    <row r="2" spans="1:67" ht="17.399999999999999" customHeight="1">
      <c r="A2" s="205" t="s">
        <v>217</v>
      </c>
      <c r="B2" s="278"/>
      <c r="C2" s="278"/>
      <c r="D2" s="278"/>
      <c r="E2" s="278"/>
      <c r="F2" s="278"/>
      <c r="G2" s="278"/>
      <c r="H2" s="278"/>
      <c r="I2" s="278"/>
      <c r="J2" s="278"/>
      <c r="K2" s="278"/>
      <c r="L2" s="278"/>
      <c r="M2" s="278"/>
      <c r="N2" s="237"/>
    </row>
    <row r="3" spans="1:67" ht="15.75" customHeight="1">
      <c r="A3" s="445" t="s">
        <v>144</v>
      </c>
      <c r="B3" s="446"/>
      <c r="C3" s="446"/>
      <c r="D3" s="446"/>
      <c r="E3" s="447"/>
      <c r="F3" s="441" t="s">
        <v>140</v>
      </c>
      <c r="G3" s="441"/>
      <c r="H3" s="441"/>
      <c r="I3" s="441"/>
      <c r="J3" s="441"/>
      <c r="K3" s="441"/>
      <c r="L3" s="441"/>
      <c r="M3" s="441"/>
      <c r="N3" s="441"/>
      <c r="O3" s="441" t="s">
        <v>7</v>
      </c>
      <c r="P3" s="441"/>
      <c r="Q3" s="441"/>
      <c r="R3" s="441"/>
      <c r="S3" s="441"/>
      <c r="T3" s="441"/>
      <c r="U3" s="441"/>
      <c r="V3" s="445" t="s">
        <v>141</v>
      </c>
      <c r="W3" s="447"/>
      <c r="X3" s="441" t="s">
        <v>143</v>
      </c>
      <c r="Y3" s="441"/>
      <c r="Z3" s="441"/>
      <c r="AA3" s="441"/>
      <c r="AB3" s="441"/>
      <c r="AC3" s="441"/>
      <c r="AD3" s="548" t="s">
        <v>302</v>
      </c>
      <c r="AE3" s="548"/>
      <c r="AF3" s="548"/>
      <c r="AG3" s="548"/>
      <c r="AH3" s="549" t="s">
        <v>303</v>
      </c>
      <c r="AI3" s="550"/>
      <c r="AJ3" s="550"/>
      <c r="AK3" s="550"/>
      <c r="AL3" s="551" t="str">
        <f>""&amp;表紙!A1&amp;表紙!B1-1&amp;"年度給与等支給額"</f>
        <v>令和6年度給与等支給額</v>
      </c>
      <c r="AM3" s="552" t="e">
        <f>""&amp;表紙!#REF!&amp;表紙!#REF!-1&amp;"年度中間監査"</f>
        <v>#REF!</v>
      </c>
      <c r="AN3" s="552" t="e">
        <f>""&amp;表紙!#REF!&amp;表紙!#REF!-1&amp;"年度中間監査"</f>
        <v>#REF!</v>
      </c>
      <c r="AO3" s="553" t="e">
        <f>""&amp;表紙!#REF!&amp;表紙!#REF!-1&amp;"年度中間監査"</f>
        <v>#REF!</v>
      </c>
    </row>
    <row r="4" spans="1:67" ht="15" customHeight="1">
      <c r="A4" s="448"/>
      <c r="B4" s="449"/>
      <c r="C4" s="449"/>
      <c r="D4" s="449"/>
      <c r="E4" s="450"/>
      <c r="F4" s="441"/>
      <c r="G4" s="441"/>
      <c r="H4" s="441"/>
      <c r="I4" s="441"/>
      <c r="J4" s="441"/>
      <c r="K4" s="441"/>
      <c r="L4" s="441"/>
      <c r="M4" s="441"/>
      <c r="N4" s="441"/>
      <c r="O4" s="441"/>
      <c r="P4" s="441"/>
      <c r="Q4" s="441"/>
      <c r="R4" s="441"/>
      <c r="S4" s="441"/>
      <c r="T4" s="441"/>
      <c r="U4" s="441"/>
      <c r="V4" s="448"/>
      <c r="W4" s="450"/>
      <c r="X4" s="441"/>
      <c r="Y4" s="441"/>
      <c r="Z4" s="441"/>
      <c r="AA4" s="441"/>
      <c r="AB4" s="441"/>
      <c r="AC4" s="441"/>
      <c r="AD4" s="548"/>
      <c r="AE4" s="548"/>
      <c r="AF4" s="548"/>
      <c r="AG4" s="548"/>
      <c r="AH4" s="550"/>
      <c r="AI4" s="550"/>
      <c r="AJ4" s="550"/>
      <c r="AK4" s="550"/>
      <c r="AL4" s="554" t="e">
        <f>""&amp;表紙!#REF!&amp;表紙!#REF!-1&amp;"年度中間監査"</f>
        <v>#REF!</v>
      </c>
      <c r="AM4" s="555" t="e">
        <f>""&amp;表紙!#REF!&amp;表紙!#REF!-1&amp;"年度中間監査"</f>
        <v>#REF!</v>
      </c>
      <c r="AN4" s="555" t="e">
        <f>""&amp;表紙!#REF!&amp;表紙!#REF!-1&amp;"年度中間監査"</f>
        <v>#REF!</v>
      </c>
      <c r="AO4" s="556" t="e">
        <f>""&amp;表紙!#REF!&amp;表紙!#REF!-1&amp;"年度中間監査"</f>
        <v>#REF!</v>
      </c>
      <c r="BO4" s="232" t="s">
        <v>161</v>
      </c>
    </row>
    <row r="5" spans="1:67" ht="14.25" customHeight="1">
      <c r="A5" s="488"/>
      <c r="B5" s="489"/>
      <c r="C5" s="489"/>
      <c r="D5" s="489"/>
      <c r="E5" s="490"/>
      <c r="F5" s="455"/>
      <c r="G5" s="455"/>
      <c r="H5" s="455"/>
      <c r="I5" s="455"/>
      <c r="J5" s="455"/>
      <c r="K5" s="455"/>
      <c r="L5" s="455"/>
      <c r="M5" s="455"/>
      <c r="N5" s="455"/>
      <c r="O5" s="455"/>
      <c r="P5" s="455"/>
      <c r="Q5" s="455"/>
      <c r="R5" s="455"/>
      <c r="S5" s="455"/>
      <c r="T5" s="455"/>
      <c r="U5" s="455"/>
      <c r="V5" s="445"/>
      <c r="W5" s="447"/>
      <c r="X5" s="546" t="s">
        <v>359</v>
      </c>
      <c r="Y5" s="547"/>
      <c r="Z5" s="290"/>
      <c r="AA5" s="290"/>
      <c r="AB5" s="290"/>
      <c r="AC5" s="236"/>
      <c r="AD5" s="548"/>
      <c r="AE5" s="548"/>
      <c r="AF5" s="548"/>
      <c r="AG5" s="548"/>
      <c r="AH5" s="549"/>
      <c r="AI5" s="549"/>
      <c r="AJ5" s="549"/>
      <c r="AK5" s="549"/>
      <c r="AL5" s="533"/>
      <c r="AM5" s="534"/>
      <c r="AN5" s="534"/>
      <c r="AO5" s="535"/>
      <c r="BO5" s="232" t="s">
        <v>106</v>
      </c>
    </row>
    <row r="6" spans="1:67" ht="14.25" customHeight="1">
      <c r="A6" s="494"/>
      <c r="B6" s="495"/>
      <c r="C6" s="495"/>
      <c r="D6" s="495"/>
      <c r="E6" s="496"/>
      <c r="F6" s="455"/>
      <c r="G6" s="455"/>
      <c r="H6" s="455"/>
      <c r="I6" s="455"/>
      <c r="J6" s="455"/>
      <c r="K6" s="455"/>
      <c r="L6" s="455"/>
      <c r="M6" s="455"/>
      <c r="N6" s="455"/>
      <c r="O6" s="455"/>
      <c r="P6" s="455"/>
      <c r="Q6" s="455"/>
      <c r="R6" s="455"/>
      <c r="S6" s="455"/>
      <c r="T6" s="455"/>
      <c r="U6" s="455"/>
      <c r="V6" s="448"/>
      <c r="W6" s="450"/>
      <c r="X6" s="258"/>
      <c r="Y6" s="278" t="s">
        <v>4</v>
      </c>
      <c r="Z6" s="256"/>
      <c r="AA6" s="278" t="s">
        <v>0</v>
      </c>
      <c r="AB6" s="256"/>
      <c r="AC6" s="279" t="s">
        <v>1</v>
      </c>
      <c r="AD6" s="548"/>
      <c r="AE6" s="548"/>
      <c r="AF6" s="548"/>
      <c r="AG6" s="548"/>
      <c r="AH6" s="549"/>
      <c r="AI6" s="549"/>
      <c r="AJ6" s="549"/>
      <c r="AK6" s="549"/>
      <c r="AL6" s="536"/>
      <c r="AM6" s="537"/>
      <c r="AN6" s="537"/>
      <c r="AO6" s="538"/>
    </row>
    <row r="7" spans="1:67" ht="14.25" customHeight="1">
      <c r="A7" s="488"/>
      <c r="B7" s="489"/>
      <c r="C7" s="489"/>
      <c r="D7" s="489"/>
      <c r="E7" s="490"/>
      <c r="F7" s="455"/>
      <c r="G7" s="455"/>
      <c r="H7" s="455"/>
      <c r="I7" s="455"/>
      <c r="J7" s="455"/>
      <c r="K7" s="455"/>
      <c r="L7" s="455"/>
      <c r="M7" s="455"/>
      <c r="N7" s="455"/>
      <c r="O7" s="455"/>
      <c r="P7" s="455"/>
      <c r="Q7" s="455"/>
      <c r="R7" s="455"/>
      <c r="S7" s="455"/>
      <c r="T7" s="455"/>
      <c r="U7" s="455"/>
      <c r="V7" s="445"/>
      <c r="W7" s="447"/>
      <c r="X7" s="546" t="s">
        <v>359</v>
      </c>
      <c r="Y7" s="547"/>
      <c r="Z7" s="290"/>
      <c r="AA7" s="290"/>
      <c r="AB7" s="290"/>
      <c r="AC7" s="236"/>
      <c r="AD7" s="548"/>
      <c r="AE7" s="548"/>
      <c r="AF7" s="548"/>
      <c r="AG7" s="548"/>
      <c r="AH7" s="549"/>
      <c r="AI7" s="549"/>
      <c r="AJ7" s="549"/>
      <c r="AK7" s="549"/>
      <c r="AL7" s="533"/>
      <c r="AM7" s="534"/>
      <c r="AN7" s="534"/>
      <c r="AO7" s="535"/>
    </row>
    <row r="8" spans="1:67" ht="14.25" customHeight="1">
      <c r="A8" s="494"/>
      <c r="B8" s="495"/>
      <c r="C8" s="495"/>
      <c r="D8" s="495"/>
      <c r="E8" s="496"/>
      <c r="F8" s="455"/>
      <c r="G8" s="455"/>
      <c r="H8" s="455"/>
      <c r="I8" s="455"/>
      <c r="J8" s="455"/>
      <c r="K8" s="455"/>
      <c r="L8" s="455"/>
      <c r="M8" s="455"/>
      <c r="N8" s="455"/>
      <c r="O8" s="455"/>
      <c r="P8" s="455"/>
      <c r="Q8" s="455"/>
      <c r="R8" s="455"/>
      <c r="S8" s="455"/>
      <c r="T8" s="455"/>
      <c r="U8" s="455"/>
      <c r="V8" s="448"/>
      <c r="W8" s="450"/>
      <c r="X8" s="258"/>
      <c r="Y8" s="278" t="s">
        <v>4</v>
      </c>
      <c r="Z8" s="256"/>
      <c r="AA8" s="278" t="s">
        <v>0</v>
      </c>
      <c r="AB8" s="256"/>
      <c r="AC8" s="279" t="s">
        <v>1</v>
      </c>
      <c r="AD8" s="548"/>
      <c r="AE8" s="548"/>
      <c r="AF8" s="548"/>
      <c r="AG8" s="548"/>
      <c r="AH8" s="549"/>
      <c r="AI8" s="549"/>
      <c r="AJ8" s="549"/>
      <c r="AK8" s="549"/>
      <c r="AL8" s="536"/>
      <c r="AM8" s="537"/>
      <c r="AN8" s="537"/>
      <c r="AO8" s="538"/>
    </row>
    <row r="9" spans="1:67" ht="14.25" customHeight="1">
      <c r="A9" s="488"/>
      <c r="B9" s="489"/>
      <c r="C9" s="489"/>
      <c r="D9" s="489"/>
      <c r="E9" s="490"/>
      <c r="F9" s="455"/>
      <c r="G9" s="455"/>
      <c r="H9" s="455"/>
      <c r="I9" s="455"/>
      <c r="J9" s="455"/>
      <c r="K9" s="455"/>
      <c r="L9" s="455"/>
      <c r="M9" s="455"/>
      <c r="N9" s="455"/>
      <c r="O9" s="455"/>
      <c r="P9" s="455"/>
      <c r="Q9" s="455"/>
      <c r="R9" s="455"/>
      <c r="S9" s="455"/>
      <c r="T9" s="455"/>
      <c r="U9" s="455"/>
      <c r="V9" s="445"/>
      <c r="W9" s="447"/>
      <c r="X9" s="546" t="s">
        <v>359</v>
      </c>
      <c r="Y9" s="547"/>
      <c r="Z9" s="290"/>
      <c r="AA9" s="290"/>
      <c r="AB9" s="290"/>
      <c r="AC9" s="236"/>
      <c r="AD9" s="548"/>
      <c r="AE9" s="548"/>
      <c r="AF9" s="548"/>
      <c r="AG9" s="548"/>
      <c r="AH9" s="549"/>
      <c r="AI9" s="549"/>
      <c r="AJ9" s="549"/>
      <c r="AK9" s="549"/>
      <c r="AL9" s="533"/>
      <c r="AM9" s="534"/>
      <c r="AN9" s="534"/>
      <c r="AO9" s="535"/>
    </row>
    <row r="10" spans="1:67" ht="14.25" customHeight="1">
      <c r="A10" s="494"/>
      <c r="B10" s="495"/>
      <c r="C10" s="495"/>
      <c r="D10" s="495"/>
      <c r="E10" s="496"/>
      <c r="F10" s="455"/>
      <c r="G10" s="455"/>
      <c r="H10" s="455"/>
      <c r="I10" s="455"/>
      <c r="J10" s="455"/>
      <c r="K10" s="455"/>
      <c r="L10" s="455"/>
      <c r="M10" s="455"/>
      <c r="N10" s="455"/>
      <c r="O10" s="455"/>
      <c r="P10" s="455"/>
      <c r="Q10" s="455"/>
      <c r="R10" s="455"/>
      <c r="S10" s="455"/>
      <c r="T10" s="455"/>
      <c r="U10" s="455"/>
      <c r="V10" s="448"/>
      <c r="W10" s="450"/>
      <c r="X10" s="258"/>
      <c r="Y10" s="278" t="s">
        <v>4</v>
      </c>
      <c r="Z10" s="256"/>
      <c r="AA10" s="278" t="s">
        <v>0</v>
      </c>
      <c r="AB10" s="256"/>
      <c r="AC10" s="279" t="s">
        <v>1</v>
      </c>
      <c r="AD10" s="548"/>
      <c r="AE10" s="548"/>
      <c r="AF10" s="548"/>
      <c r="AG10" s="548"/>
      <c r="AH10" s="549"/>
      <c r="AI10" s="549"/>
      <c r="AJ10" s="549"/>
      <c r="AK10" s="549"/>
      <c r="AL10" s="536"/>
      <c r="AM10" s="537"/>
      <c r="AN10" s="537"/>
      <c r="AO10" s="538"/>
    </row>
    <row r="11" spans="1:67" ht="14.25" customHeight="1">
      <c r="A11" s="488"/>
      <c r="B11" s="489"/>
      <c r="C11" s="489"/>
      <c r="D11" s="489"/>
      <c r="E11" s="490"/>
      <c r="F11" s="455"/>
      <c r="G11" s="455"/>
      <c r="H11" s="455"/>
      <c r="I11" s="455"/>
      <c r="J11" s="455"/>
      <c r="K11" s="455"/>
      <c r="L11" s="455"/>
      <c r="M11" s="455"/>
      <c r="N11" s="455"/>
      <c r="O11" s="455"/>
      <c r="P11" s="455"/>
      <c r="Q11" s="455"/>
      <c r="R11" s="455"/>
      <c r="S11" s="455"/>
      <c r="T11" s="455"/>
      <c r="U11" s="455"/>
      <c r="V11" s="445"/>
      <c r="W11" s="447"/>
      <c r="X11" s="546" t="s">
        <v>359</v>
      </c>
      <c r="Y11" s="547"/>
      <c r="Z11" s="290"/>
      <c r="AA11" s="290"/>
      <c r="AB11" s="290"/>
      <c r="AC11" s="236"/>
      <c r="AD11" s="548"/>
      <c r="AE11" s="548"/>
      <c r="AF11" s="548"/>
      <c r="AG11" s="548"/>
      <c r="AH11" s="549"/>
      <c r="AI11" s="549"/>
      <c r="AJ11" s="549"/>
      <c r="AK11" s="549"/>
      <c r="AL11" s="533"/>
      <c r="AM11" s="534"/>
      <c r="AN11" s="534"/>
      <c r="AO11" s="535"/>
    </row>
    <row r="12" spans="1:67" ht="14.25" customHeight="1">
      <c r="A12" s="494"/>
      <c r="B12" s="495"/>
      <c r="C12" s="495"/>
      <c r="D12" s="495"/>
      <c r="E12" s="496"/>
      <c r="F12" s="455"/>
      <c r="G12" s="455"/>
      <c r="H12" s="455"/>
      <c r="I12" s="455"/>
      <c r="J12" s="455"/>
      <c r="K12" s="455"/>
      <c r="L12" s="455"/>
      <c r="M12" s="455"/>
      <c r="N12" s="455"/>
      <c r="O12" s="455"/>
      <c r="P12" s="455"/>
      <c r="Q12" s="455"/>
      <c r="R12" s="455"/>
      <c r="S12" s="455"/>
      <c r="T12" s="455"/>
      <c r="U12" s="455"/>
      <c r="V12" s="448"/>
      <c r="W12" s="450"/>
      <c r="X12" s="258"/>
      <c r="Y12" s="278" t="s">
        <v>4</v>
      </c>
      <c r="Z12" s="256"/>
      <c r="AA12" s="278" t="s">
        <v>0</v>
      </c>
      <c r="AB12" s="256"/>
      <c r="AC12" s="279" t="s">
        <v>1</v>
      </c>
      <c r="AD12" s="548"/>
      <c r="AE12" s="548"/>
      <c r="AF12" s="548"/>
      <c r="AG12" s="548"/>
      <c r="AH12" s="549"/>
      <c r="AI12" s="549"/>
      <c r="AJ12" s="549"/>
      <c r="AK12" s="549"/>
      <c r="AL12" s="536"/>
      <c r="AM12" s="537"/>
      <c r="AN12" s="537"/>
      <c r="AO12" s="538"/>
    </row>
    <row r="13" spans="1:67" ht="14.25" customHeight="1">
      <c r="A13" s="488"/>
      <c r="B13" s="489"/>
      <c r="C13" s="489"/>
      <c r="D13" s="489"/>
      <c r="E13" s="490"/>
      <c r="F13" s="455"/>
      <c r="G13" s="455"/>
      <c r="H13" s="455"/>
      <c r="I13" s="455"/>
      <c r="J13" s="455"/>
      <c r="K13" s="455"/>
      <c r="L13" s="455"/>
      <c r="M13" s="455"/>
      <c r="N13" s="455"/>
      <c r="O13" s="455"/>
      <c r="P13" s="455"/>
      <c r="Q13" s="455"/>
      <c r="R13" s="455"/>
      <c r="S13" s="455"/>
      <c r="T13" s="455"/>
      <c r="U13" s="455"/>
      <c r="V13" s="445"/>
      <c r="W13" s="447"/>
      <c r="X13" s="546" t="s">
        <v>359</v>
      </c>
      <c r="Y13" s="547"/>
      <c r="Z13" s="290"/>
      <c r="AA13" s="290"/>
      <c r="AB13" s="290"/>
      <c r="AC13" s="236"/>
      <c r="AD13" s="548"/>
      <c r="AE13" s="548"/>
      <c r="AF13" s="548"/>
      <c r="AG13" s="548"/>
      <c r="AH13" s="549"/>
      <c r="AI13" s="549"/>
      <c r="AJ13" s="549"/>
      <c r="AK13" s="549"/>
      <c r="AL13" s="533"/>
      <c r="AM13" s="534"/>
      <c r="AN13" s="534"/>
      <c r="AO13" s="535"/>
    </row>
    <row r="14" spans="1:67" ht="14.25" customHeight="1">
      <c r="A14" s="494"/>
      <c r="B14" s="495"/>
      <c r="C14" s="495"/>
      <c r="D14" s="495"/>
      <c r="E14" s="496"/>
      <c r="F14" s="455"/>
      <c r="G14" s="455"/>
      <c r="H14" s="455"/>
      <c r="I14" s="455"/>
      <c r="J14" s="455"/>
      <c r="K14" s="455"/>
      <c r="L14" s="455"/>
      <c r="M14" s="455"/>
      <c r="N14" s="455"/>
      <c r="O14" s="455"/>
      <c r="P14" s="455"/>
      <c r="Q14" s="455"/>
      <c r="R14" s="455"/>
      <c r="S14" s="455"/>
      <c r="T14" s="455"/>
      <c r="U14" s="455"/>
      <c r="V14" s="448"/>
      <c r="W14" s="450"/>
      <c r="X14" s="258"/>
      <c r="Y14" s="278" t="s">
        <v>4</v>
      </c>
      <c r="Z14" s="256"/>
      <c r="AA14" s="278" t="s">
        <v>0</v>
      </c>
      <c r="AB14" s="256"/>
      <c r="AC14" s="279" t="s">
        <v>1</v>
      </c>
      <c r="AD14" s="548"/>
      <c r="AE14" s="548"/>
      <c r="AF14" s="548"/>
      <c r="AG14" s="548"/>
      <c r="AH14" s="549"/>
      <c r="AI14" s="549"/>
      <c r="AJ14" s="549"/>
      <c r="AK14" s="549"/>
      <c r="AL14" s="536"/>
      <c r="AM14" s="537"/>
      <c r="AN14" s="537"/>
      <c r="AO14" s="538"/>
    </row>
    <row r="15" spans="1:67" ht="17.399999999999999" customHeight="1">
      <c r="A15" s="182" t="s">
        <v>218</v>
      </c>
      <c r="B15" s="237"/>
      <c r="C15" s="237"/>
      <c r="D15" s="237"/>
      <c r="E15" s="239"/>
      <c r="F15" s="239"/>
      <c r="G15" s="239"/>
      <c r="H15" s="239"/>
      <c r="I15" s="239"/>
      <c r="J15" s="239"/>
      <c r="K15" s="239"/>
      <c r="L15" s="239"/>
      <c r="M15" s="291"/>
      <c r="N15" s="291"/>
      <c r="O15" s="284"/>
      <c r="P15" s="284"/>
      <c r="Q15" s="291"/>
      <c r="R15" s="291"/>
      <c r="S15" s="281"/>
      <c r="T15" s="291"/>
      <c r="U15" s="291"/>
      <c r="V15" s="237"/>
      <c r="W15" s="275"/>
      <c r="X15" s="275"/>
      <c r="Y15" s="292"/>
      <c r="Z15" s="292"/>
      <c r="AA15" s="292"/>
      <c r="AB15" s="292"/>
      <c r="AC15" s="292"/>
      <c r="AD15" s="292"/>
      <c r="AE15" s="293"/>
      <c r="AF15" s="293"/>
      <c r="AG15" s="293"/>
      <c r="AH15" s="293"/>
      <c r="AI15" s="293"/>
      <c r="AJ15" s="239"/>
      <c r="AK15" s="239"/>
      <c r="AL15" s="239"/>
      <c r="AM15" s="239"/>
      <c r="AN15" s="239"/>
      <c r="AO15" s="239"/>
    </row>
    <row r="16" spans="1:67" ht="17.399999999999999" customHeight="1">
      <c r="A16" s="237" t="s">
        <v>162</v>
      </c>
      <c r="B16" s="237"/>
      <c r="C16" s="237"/>
      <c r="D16" s="237"/>
      <c r="E16" s="239"/>
      <c r="F16" s="239"/>
      <c r="G16" s="239"/>
      <c r="H16" s="239"/>
      <c r="I16" s="239"/>
      <c r="J16" s="239"/>
      <c r="K16" s="239"/>
      <c r="L16" s="239"/>
      <c r="M16" s="291"/>
      <c r="N16" s="291"/>
      <c r="O16" s="284"/>
      <c r="P16" s="284"/>
      <c r="Q16" s="291"/>
      <c r="R16" s="291"/>
      <c r="S16" s="281"/>
      <c r="T16" s="291"/>
      <c r="U16" s="291"/>
      <c r="V16" s="237"/>
      <c r="W16" s="275"/>
      <c r="X16" s="275"/>
      <c r="Y16" s="292"/>
      <c r="Z16" s="292"/>
      <c r="AA16" s="292"/>
      <c r="AB16" s="292"/>
      <c r="AC16" s="292"/>
      <c r="AD16" s="292"/>
      <c r="AE16" s="293"/>
      <c r="AF16" s="293"/>
      <c r="AG16" s="293"/>
      <c r="AH16" s="293"/>
      <c r="AI16" s="293"/>
      <c r="AJ16" s="239"/>
      <c r="AK16" s="239"/>
      <c r="AL16" s="239"/>
      <c r="AM16" s="239"/>
      <c r="AN16" s="239"/>
      <c r="AO16" s="239"/>
    </row>
    <row r="17" spans="1:41" ht="17.399999999999999" customHeight="1">
      <c r="A17" s="237"/>
      <c r="B17" s="237"/>
      <c r="C17" s="237"/>
      <c r="D17" s="237"/>
      <c r="E17" s="239"/>
      <c r="F17" s="239"/>
      <c r="G17" s="239"/>
      <c r="H17" s="239"/>
      <c r="I17" s="239"/>
      <c r="J17" s="239"/>
      <c r="K17" s="239"/>
      <c r="L17" s="239"/>
      <c r="M17" s="291"/>
      <c r="N17" s="291"/>
      <c r="O17" s="284"/>
      <c r="P17" s="284"/>
      <c r="Q17" s="291"/>
      <c r="R17" s="291"/>
      <c r="S17" s="281"/>
      <c r="T17" s="291"/>
      <c r="U17" s="291"/>
      <c r="V17" s="237"/>
      <c r="W17" s="275"/>
      <c r="X17" s="275"/>
      <c r="Y17" s="292"/>
      <c r="Z17" s="292"/>
      <c r="AA17" s="292"/>
      <c r="AB17" s="292"/>
      <c r="AC17" s="292"/>
      <c r="AD17" s="292"/>
      <c r="AE17" s="237"/>
      <c r="AF17" s="237"/>
      <c r="AG17" s="237"/>
      <c r="AH17" s="237"/>
      <c r="AI17" s="237"/>
      <c r="AJ17" s="237"/>
      <c r="AK17" s="237"/>
      <c r="AL17" s="237"/>
      <c r="AM17" s="237"/>
      <c r="AN17" s="239"/>
      <c r="AO17" s="239"/>
    </row>
    <row r="18" spans="1:41" ht="17.399999999999999" customHeight="1">
      <c r="A18" s="237" t="s">
        <v>304</v>
      </c>
      <c r="B18" s="237"/>
      <c r="C18" s="237"/>
      <c r="D18" s="237"/>
      <c r="E18" s="239"/>
      <c r="F18" s="239"/>
      <c r="G18" s="239"/>
      <c r="H18" s="239"/>
      <c r="I18" s="239"/>
      <c r="J18" s="239"/>
      <c r="K18" s="239"/>
      <c r="L18" s="239"/>
      <c r="M18" s="291"/>
      <c r="N18" s="291"/>
      <c r="O18" s="284"/>
      <c r="P18" s="284"/>
      <c r="Q18" s="291"/>
      <c r="R18" s="291"/>
      <c r="S18" s="281"/>
      <c r="T18" s="291"/>
      <c r="U18" s="291"/>
      <c r="V18" s="237"/>
      <c r="W18" s="275"/>
      <c r="X18" s="275"/>
      <c r="Y18" s="292"/>
      <c r="Z18" s="292"/>
      <c r="AA18" s="292"/>
      <c r="AB18" s="292"/>
      <c r="AC18" s="292"/>
      <c r="AD18" s="292"/>
      <c r="AE18" s="293"/>
      <c r="AF18" s="293"/>
      <c r="AG18" s="293"/>
      <c r="AH18" s="293"/>
      <c r="AI18" s="293"/>
      <c r="AJ18" s="239"/>
      <c r="AK18" s="239"/>
      <c r="AL18" s="239"/>
      <c r="AM18" s="239"/>
      <c r="AN18" s="239"/>
      <c r="AO18" s="239"/>
    </row>
    <row r="19" spans="1:41" ht="13.65" customHeight="1">
      <c r="A19" s="441" t="s">
        <v>140</v>
      </c>
      <c r="B19" s="441"/>
      <c r="C19" s="441"/>
      <c r="D19" s="470" t="s">
        <v>169</v>
      </c>
      <c r="E19" s="437"/>
      <c r="F19" s="437"/>
      <c r="G19" s="437"/>
      <c r="H19" s="437"/>
      <c r="I19" s="475"/>
      <c r="J19" s="445" t="s">
        <v>170</v>
      </c>
      <c r="K19" s="446"/>
      <c r="L19" s="446"/>
      <c r="M19" s="446"/>
      <c r="N19" s="446"/>
      <c r="O19" s="446"/>
      <c r="P19" s="446"/>
      <c r="Q19" s="446"/>
      <c r="R19" s="446"/>
      <c r="S19" s="446"/>
      <c r="T19" s="446"/>
      <c r="U19" s="446"/>
      <c r="V19" s="446"/>
      <c r="W19" s="447"/>
      <c r="X19" s="539" t="s">
        <v>228</v>
      </c>
      <c r="Y19" s="540"/>
      <c r="Z19" s="540"/>
      <c r="AA19" s="540"/>
      <c r="AB19" s="540"/>
      <c r="AC19" s="541"/>
      <c r="AD19" s="513" t="s">
        <v>141</v>
      </c>
      <c r="AE19" s="529"/>
      <c r="AF19" s="510"/>
      <c r="AG19" s="545" t="s">
        <v>229</v>
      </c>
      <c r="AH19" s="446"/>
      <c r="AI19" s="446"/>
      <c r="AJ19" s="446"/>
      <c r="AK19" s="446"/>
      <c r="AL19" s="446"/>
      <c r="AM19" s="446"/>
      <c r="AN19" s="446"/>
      <c r="AO19" s="447"/>
    </row>
    <row r="20" spans="1:41" ht="13.65" customHeight="1">
      <c r="A20" s="441"/>
      <c r="B20" s="441"/>
      <c r="C20" s="441"/>
      <c r="D20" s="431"/>
      <c r="E20" s="432"/>
      <c r="F20" s="432"/>
      <c r="G20" s="432"/>
      <c r="H20" s="432"/>
      <c r="I20" s="433"/>
      <c r="J20" s="448"/>
      <c r="K20" s="449"/>
      <c r="L20" s="449"/>
      <c r="M20" s="449"/>
      <c r="N20" s="449"/>
      <c r="O20" s="449"/>
      <c r="P20" s="449"/>
      <c r="Q20" s="449"/>
      <c r="R20" s="449"/>
      <c r="S20" s="449"/>
      <c r="T20" s="449"/>
      <c r="U20" s="449"/>
      <c r="V20" s="449"/>
      <c r="W20" s="450"/>
      <c r="X20" s="542"/>
      <c r="Y20" s="543"/>
      <c r="Z20" s="543"/>
      <c r="AA20" s="543"/>
      <c r="AB20" s="543"/>
      <c r="AC20" s="544"/>
      <c r="AD20" s="511"/>
      <c r="AE20" s="530"/>
      <c r="AF20" s="512"/>
      <c r="AG20" s="448" t="str">
        <f>"（"&amp;表紙!A1&amp;表紙!B1&amp;"年4月支給額計）"</f>
        <v>（令和7年4月支給額計）</v>
      </c>
      <c r="AH20" s="449" t="str">
        <f>""&amp;表紙!AG5&amp;表紙!AH5-1&amp;"年度中間監査"</f>
        <v>-1年度中間監査</v>
      </c>
      <c r="AI20" s="449" t="str">
        <f>""&amp;表紙!AH5&amp;表紙!AI5-1&amp;"年度中間監査"</f>
        <v>-1年度中間監査</v>
      </c>
      <c r="AJ20" s="449" t="str">
        <f>""&amp;表紙!AI5&amp;表紙!AJ5-1&amp;"年度中間監査"</f>
        <v>-1年度中間監査</v>
      </c>
      <c r="AK20" s="449" t="str">
        <f>""&amp;表紙!AJ5&amp;表紙!AK5-1&amp;"年度中間監査"</f>
        <v>-1年度中間監査</v>
      </c>
      <c r="AL20" s="449" t="str">
        <f>""&amp;表紙!AK5&amp;表紙!AL5-1&amp;"年度中間監査"</f>
        <v>-1年度中間監査</v>
      </c>
      <c r="AM20" s="449" t="str">
        <f>""&amp;表紙!AL5&amp;表紙!AM5-1&amp;"年度中間監査"</f>
        <v>-1年度中間監査</v>
      </c>
      <c r="AN20" s="449" t="str">
        <f>""&amp;表紙!AM5&amp;表紙!AN5-1&amp;"年度中間監査"</f>
        <v>-1年度中間監査</v>
      </c>
      <c r="AO20" s="450" t="str">
        <f>""&amp;表紙!AN5&amp;表紙!AO5-1&amp;"年度中間監査"</f>
        <v>-1年度中間監査</v>
      </c>
    </row>
    <row r="21" spans="1:41" ht="13.65" customHeight="1">
      <c r="A21" s="522"/>
      <c r="B21" s="522"/>
      <c r="C21" s="522"/>
      <c r="D21" s="470" t="s">
        <v>305</v>
      </c>
      <c r="E21" s="437"/>
      <c r="F21" s="437"/>
      <c r="G21" s="437"/>
      <c r="H21" s="437"/>
      <c r="I21" s="475"/>
      <c r="J21" s="531" t="s">
        <v>359</v>
      </c>
      <c r="K21" s="532"/>
      <c r="L21" s="532"/>
      <c r="M21" s="532"/>
      <c r="N21" s="291"/>
      <c r="O21" s="284"/>
      <c r="P21" s="284"/>
      <c r="Q21" s="291"/>
      <c r="R21" s="291"/>
      <c r="S21" s="281"/>
      <c r="T21" s="291"/>
      <c r="U21" s="291"/>
      <c r="V21" s="237"/>
      <c r="W21" s="313"/>
      <c r="X21" s="523"/>
      <c r="Y21" s="524"/>
      <c r="Z21" s="524"/>
      <c r="AA21" s="524"/>
      <c r="AB21" s="524"/>
      <c r="AC21" s="525"/>
      <c r="AD21" s="513"/>
      <c r="AE21" s="529"/>
      <c r="AF21" s="510"/>
      <c r="AG21" s="219"/>
      <c r="AH21" s="295"/>
      <c r="AI21" s="295"/>
      <c r="AJ21" s="264"/>
      <c r="AK21" s="264"/>
      <c r="AL21" s="264"/>
      <c r="AM21" s="264"/>
      <c r="AN21" s="264"/>
      <c r="AO21" s="265" t="s">
        <v>6</v>
      </c>
    </row>
    <row r="22" spans="1:41" ht="13.65" customHeight="1">
      <c r="A22" s="522"/>
      <c r="B22" s="522"/>
      <c r="C22" s="522"/>
      <c r="D22" s="431"/>
      <c r="E22" s="432"/>
      <c r="F22" s="432"/>
      <c r="G22" s="432"/>
      <c r="H22" s="432"/>
      <c r="I22" s="433"/>
      <c r="J22" s="266"/>
      <c r="K22" s="449"/>
      <c r="L22" s="449"/>
      <c r="M22" s="449"/>
      <c r="N22" s="299" t="s">
        <v>4</v>
      </c>
      <c r="O22" s="300"/>
      <c r="P22" s="449"/>
      <c r="Q22" s="449"/>
      <c r="R22" s="432" t="s">
        <v>0</v>
      </c>
      <c r="S22" s="432"/>
      <c r="T22" s="449"/>
      <c r="U22" s="449"/>
      <c r="V22" s="299" t="s">
        <v>77</v>
      </c>
      <c r="W22" s="296"/>
      <c r="X22" s="526"/>
      <c r="Y22" s="527"/>
      <c r="Z22" s="527"/>
      <c r="AA22" s="527"/>
      <c r="AB22" s="527"/>
      <c r="AC22" s="528"/>
      <c r="AD22" s="511"/>
      <c r="AE22" s="530"/>
      <c r="AF22" s="512"/>
      <c r="AG22" s="519"/>
      <c r="AH22" s="520"/>
      <c r="AI22" s="520"/>
      <c r="AJ22" s="520"/>
      <c r="AK22" s="520"/>
      <c r="AL22" s="520"/>
      <c r="AM22" s="520"/>
      <c r="AN22" s="520"/>
      <c r="AO22" s="521"/>
    </row>
    <row r="23" spans="1:41" ht="13.65" customHeight="1">
      <c r="A23" s="522"/>
      <c r="B23" s="522"/>
      <c r="C23" s="522"/>
      <c r="D23" s="470" t="s">
        <v>305</v>
      </c>
      <c r="E23" s="437"/>
      <c r="F23" s="437"/>
      <c r="G23" s="437"/>
      <c r="H23" s="437"/>
      <c r="I23" s="475"/>
      <c r="J23" s="531" t="s">
        <v>359</v>
      </c>
      <c r="K23" s="532"/>
      <c r="L23" s="532"/>
      <c r="M23" s="532"/>
      <c r="N23" s="297"/>
      <c r="O23" s="282"/>
      <c r="P23" s="282"/>
      <c r="Q23" s="297"/>
      <c r="R23" s="297"/>
      <c r="S23" s="298"/>
      <c r="T23" s="297"/>
      <c r="U23" s="297"/>
      <c r="V23" s="269"/>
      <c r="W23" s="294"/>
      <c r="X23" s="523"/>
      <c r="Y23" s="524"/>
      <c r="Z23" s="524"/>
      <c r="AA23" s="524"/>
      <c r="AB23" s="524"/>
      <c r="AC23" s="525"/>
      <c r="AD23" s="513"/>
      <c r="AE23" s="529"/>
      <c r="AF23" s="510"/>
      <c r="AG23" s="219"/>
      <c r="AH23" s="295"/>
      <c r="AI23" s="295"/>
      <c r="AJ23" s="264"/>
      <c r="AK23" s="264"/>
      <c r="AL23" s="264"/>
      <c r="AM23" s="264"/>
      <c r="AN23" s="264"/>
      <c r="AO23" s="265" t="s">
        <v>6</v>
      </c>
    </row>
    <row r="24" spans="1:41" ht="13.65" customHeight="1">
      <c r="A24" s="522"/>
      <c r="B24" s="522"/>
      <c r="C24" s="522"/>
      <c r="D24" s="431"/>
      <c r="E24" s="432"/>
      <c r="F24" s="432"/>
      <c r="G24" s="432"/>
      <c r="H24" s="432"/>
      <c r="I24" s="433"/>
      <c r="J24" s="266"/>
      <c r="K24" s="449"/>
      <c r="L24" s="449"/>
      <c r="M24" s="449"/>
      <c r="N24" s="299" t="s">
        <v>4</v>
      </c>
      <c r="O24" s="300"/>
      <c r="P24" s="449"/>
      <c r="Q24" s="449"/>
      <c r="R24" s="432" t="s">
        <v>0</v>
      </c>
      <c r="S24" s="432"/>
      <c r="T24" s="449"/>
      <c r="U24" s="449"/>
      <c r="V24" s="299" t="s">
        <v>77</v>
      </c>
      <c r="W24" s="296"/>
      <c r="X24" s="526"/>
      <c r="Y24" s="527"/>
      <c r="Z24" s="527"/>
      <c r="AA24" s="527"/>
      <c r="AB24" s="527"/>
      <c r="AC24" s="528"/>
      <c r="AD24" s="511"/>
      <c r="AE24" s="530"/>
      <c r="AF24" s="512"/>
      <c r="AG24" s="519"/>
      <c r="AH24" s="520"/>
      <c r="AI24" s="520"/>
      <c r="AJ24" s="520"/>
      <c r="AK24" s="520"/>
      <c r="AL24" s="520"/>
      <c r="AM24" s="520"/>
      <c r="AN24" s="520"/>
      <c r="AO24" s="521"/>
    </row>
    <row r="25" spans="1:41" ht="13.65" customHeight="1">
      <c r="A25" s="522"/>
      <c r="B25" s="522"/>
      <c r="C25" s="522"/>
      <c r="D25" s="470" t="s">
        <v>305</v>
      </c>
      <c r="E25" s="437"/>
      <c r="F25" s="437"/>
      <c r="G25" s="437"/>
      <c r="H25" s="437"/>
      <c r="I25" s="475"/>
      <c r="J25" s="531" t="s">
        <v>359</v>
      </c>
      <c r="K25" s="532"/>
      <c r="L25" s="532"/>
      <c r="M25" s="532"/>
      <c r="N25" s="297"/>
      <c r="O25" s="282"/>
      <c r="P25" s="282"/>
      <c r="Q25" s="297"/>
      <c r="R25" s="297"/>
      <c r="S25" s="298"/>
      <c r="T25" s="297"/>
      <c r="U25" s="297"/>
      <c r="V25" s="269"/>
      <c r="W25" s="294"/>
      <c r="X25" s="523"/>
      <c r="Y25" s="524"/>
      <c r="Z25" s="524"/>
      <c r="AA25" s="524"/>
      <c r="AB25" s="524"/>
      <c r="AC25" s="525"/>
      <c r="AD25" s="513"/>
      <c r="AE25" s="529"/>
      <c r="AF25" s="510"/>
      <c r="AG25" s="219"/>
      <c r="AH25" s="295"/>
      <c r="AI25" s="295"/>
      <c r="AJ25" s="264"/>
      <c r="AK25" s="264"/>
      <c r="AL25" s="264"/>
      <c r="AM25" s="264"/>
      <c r="AN25" s="264"/>
      <c r="AO25" s="265" t="s">
        <v>6</v>
      </c>
    </row>
    <row r="26" spans="1:41" ht="13.65" customHeight="1">
      <c r="A26" s="522"/>
      <c r="B26" s="522"/>
      <c r="C26" s="522"/>
      <c r="D26" s="431"/>
      <c r="E26" s="432"/>
      <c r="F26" s="432"/>
      <c r="G26" s="432"/>
      <c r="H26" s="432"/>
      <c r="I26" s="433"/>
      <c r="J26" s="266"/>
      <c r="K26" s="449"/>
      <c r="L26" s="449"/>
      <c r="M26" s="449"/>
      <c r="N26" s="299" t="s">
        <v>4</v>
      </c>
      <c r="O26" s="300"/>
      <c r="P26" s="449"/>
      <c r="Q26" s="449"/>
      <c r="R26" s="432" t="s">
        <v>0</v>
      </c>
      <c r="S26" s="432"/>
      <c r="T26" s="449"/>
      <c r="U26" s="449"/>
      <c r="V26" s="299" t="s">
        <v>77</v>
      </c>
      <c r="W26" s="296"/>
      <c r="X26" s="526"/>
      <c r="Y26" s="527"/>
      <c r="Z26" s="527"/>
      <c r="AA26" s="527"/>
      <c r="AB26" s="527"/>
      <c r="AC26" s="528"/>
      <c r="AD26" s="511"/>
      <c r="AE26" s="530"/>
      <c r="AF26" s="512"/>
      <c r="AG26" s="519"/>
      <c r="AH26" s="520"/>
      <c r="AI26" s="520"/>
      <c r="AJ26" s="520"/>
      <c r="AK26" s="520"/>
      <c r="AL26" s="520"/>
      <c r="AM26" s="520"/>
      <c r="AN26" s="520"/>
      <c r="AO26" s="521"/>
    </row>
    <row r="27" spans="1:41" ht="13.65" customHeight="1">
      <c r="A27" s="522"/>
      <c r="B27" s="522"/>
      <c r="C27" s="522"/>
      <c r="D27" s="470" t="s">
        <v>305</v>
      </c>
      <c r="E27" s="437"/>
      <c r="F27" s="437"/>
      <c r="G27" s="437"/>
      <c r="H27" s="437"/>
      <c r="I27" s="475"/>
      <c r="J27" s="531" t="s">
        <v>359</v>
      </c>
      <c r="K27" s="532"/>
      <c r="L27" s="532"/>
      <c r="M27" s="532"/>
      <c r="N27" s="297"/>
      <c r="O27" s="282"/>
      <c r="P27" s="282"/>
      <c r="Q27" s="297"/>
      <c r="R27" s="297"/>
      <c r="S27" s="298"/>
      <c r="T27" s="297"/>
      <c r="U27" s="297"/>
      <c r="V27" s="269"/>
      <c r="W27" s="294"/>
      <c r="X27" s="523"/>
      <c r="Y27" s="524"/>
      <c r="Z27" s="524"/>
      <c r="AA27" s="524"/>
      <c r="AB27" s="524"/>
      <c r="AC27" s="525"/>
      <c r="AD27" s="513"/>
      <c r="AE27" s="529"/>
      <c r="AF27" s="510"/>
      <c r="AG27" s="219"/>
      <c r="AH27" s="295"/>
      <c r="AI27" s="295"/>
      <c r="AJ27" s="264"/>
      <c r="AK27" s="264"/>
      <c r="AL27" s="264"/>
      <c r="AM27" s="264"/>
      <c r="AN27" s="264"/>
      <c r="AO27" s="265" t="s">
        <v>6</v>
      </c>
    </row>
    <row r="28" spans="1:41" ht="13.65" customHeight="1">
      <c r="A28" s="522"/>
      <c r="B28" s="522"/>
      <c r="C28" s="522"/>
      <c r="D28" s="431"/>
      <c r="E28" s="432"/>
      <c r="F28" s="432"/>
      <c r="G28" s="432"/>
      <c r="H28" s="432"/>
      <c r="I28" s="433"/>
      <c r="J28" s="266"/>
      <c r="K28" s="449"/>
      <c r="L28" s="449"/>
      <c r="M28" s="449"/>
      <c r="N28" s="299" t="s">
        <v>4</v>
      </c>
      <c r="O28" s="300"/>
      <c r="P28" s="449"/>
      <c r="Q28" s="449"/>
      <c r="R28" s="432" t="s">
        <v>0</v>
      </c>
      <c r="S28" s="432"/>
      <c r="T28" s="449"/>
      <c r="U28" s="449"/>
      <c r="V28" s="299" t="s">
        <v>77</v>
      </c>
      <c r="W28" s="296"/>
      <c r="X28" s="526"/>
      <c r="Y28" s="527"/>
      <c r="Z28" s="527"/>
      <c r="AA28" s="527"/>
      <c r="AB28" s="527"/>
      <c r="AC28" s="528"/>
      <c r="AD28" s="511"/>
      <c r="AE28" s="530"/>
      <c r="AF28" s="512"/>
      <c r="AG28" s="519"/>
      <c r="AH28" s="520"/>
      <c r="AI28" s="520"/>
      <c r="AJ28" s="520"/>
      <c r="AK28" s="520"/>
      <c r="AL28" s="520"/>
      <c r="AM28" s="520"/>
      <c r="AN28" s="520"/>
      <c r="AO28" s="521"/>
    </row>
    <row r="29" spans="1:41" ht="17.399999999999999" customHeight="1">
      <c r="A29" s="237"/>
      <c r="B29" s="237"/>
      <c r="C29" s="237"/>
      <c r="D29" s="237"/>
      <c r="E29" s="239"/>
      <c r="F29" s="239"/>
      <c r="G29" s="239"/>
      <c r="H29" s="239"/>
      <c r="I29" s="239"/>
      <c r="J29" s="239"/>
      <c r="K29" s="239"/>
      <c r="L29" s="239"/>
      <c r="M29" s="291"/>
      <c r="N29" s="291"/>
      <c r="O29" s="284"/>
      <c r="P29" s="284"/>
      <c r="Q29" s="291"/>
      <c r="R29" s="291"/>
      <c r="S29" s="281"/>
      <c r="T29" s="291"/>
      <c r="U29" s="291"/>
      <c r="V29" s="237"/>
      <c r="W29" s="275"/>
      <c r="X29" s="275"/>
      <c r="Y29" s="292"/>
      <c r="Z29" s="292"/>
      <c r="AA29" s="292"/>
      <c r="AB29" s="292"/>
      <c r="AC29" s="292"/>
      <c r="AD29" s="292"/>
      <c r="AE29" s="293"/>
      <c r="AF29" s="293"/>
      <c r="AG29" s="293"/>
      <c r="AH29" s="293"/>
      <c r="AI29" s="293"/>
      <c r="AJ29" s="239"/>
      <c r="AK29" s="239"/>
      <c r="AL29" s="239"/>
      <c r="AM29" s="239"/>
      <c r="AN29" s="239"/>
      <c r="AO29" s="239"/>
    </row>
    <row r="30" spans="1:41" ht="17.399999999999999" customHeight="1">
      <c r="A30" s="232" t="s">
        <v>306</v>
      </c>
    </row>
    <row r="31" spans="1:41" ht="17.399999999999999" customHeight="1">
      <c r="A31" s="504" t="s">
        <v>307</v>
      </c>
      <c r="B31" s="455"/>
      <c r="C31" s="455"/>
      <c r="D31" s="509" t="s">
        <v>308</v>
      </c>
      <c r="E31" s="510"/>
      <c r="F31" s="513" t="s">
        <v>309</v>
      </c>
      <c r="G31" s="510"/>
      <c r="H31" s="509" t="s">
        <v>310</v>
      </c>
      <c r="I31" s="514"/>
      <c r="J31" s="514"/>
      <c r="K31" s="515"/>
      <c r="L31" s="441" t="s">
        <v>311</v>
      </c>
      <c r="M31" s="441"/>
      <c r="N31" s="441"/>
      <c r="O31" s="441"/>
      <c r="P31" s="441"/>
      <c r="Q31" s="500" t="s">
        <v>312</v>
      </c>
      <c r="R31" s="443"/>
      <c r="S31" s="443"/>
      <c r="T31" s="443"/>
      <c r="U31" s="443"/>
      <c r="V31" s="443"/>
      <c r="W31" s="443"/>
      <c r="X31" s="443"/>
      <c r="Y31" s="443"/>
      <c r="Z31" s="444"/>
      <c r="AA31" s="441" t="s">
        <v>313</v>
      </c>
      <c r="AB31" s="441"/>
      <c r="AC31" s="441"/>
      <c r="AD31" s="442"/>
      <c r="AE31" s="444"/>
      <c r="AF31" s="442"/>
      <c r="AG31" s="430"/>
      <c r="AH31" s="442" t="s">
        <v>314</v>
      </c>
      <c r="AI31" s="443"/>
      <c r="AJ31" s="443"/>
      <c r="AK31" s="443"/>
      <c r="AL31" s="443"/>
      <c r="AM31" s="444"/>
      <c r="AN31" s="445" t="s">
        <v>11</v>
      </c>
      <c r="AO31" s="447"/>
    </row>
    <row r="32" spans="1:41" ht="34.5" customHeight="1">
      <c r="A32" s="455"/>
      <c r="B32" s="455"/>
      <c r="C32" s="455"/>
      <c r="D32" s="511"/>
      <c r="E32" s="512"/>
      <c r="F32" s="511"/>
      <c r="G32" s="512"/>
      <c r="H32" s="516"/>
      <c r="I32" s="517"/>
      <c r="J32" s="517"/>
      <c r="K32" s="518"/>
      <c r="L32" s="441"/>
      <c r="M32" s="441"/>
      <c r="N32" s="441"/>
      <c r="O32" s="441"/>
      <c r="P32" s="441"/>
      <c r="Q32" s="501" t="s">
        <v>315</v>
      </c>
      <c r="R32" s="502"/>
      <c r="S32" s="503"/>
      <c r="T32" s="504" t="s">
        <v>316</v>
      </c>
      <c r="U32" s="455"/>
      <c r="V32" s="455"/>
      <c r="W32" s="505" t="s">
        <v>317</v>
      </c>
      <c r="X32" s="506"/>
      <c r="Y32" s="507" t="s">
        <v>318</v>
      </c>
      <c r="Z32" s="508"/>
      <c r="AA32" s="441"/>
      <c r="AB32" s="441"/>
      <c r="AC32" s="441"/>
      <c r="AD32" s="442"/>
      <c r="AE32" s="444"/>
      <c r="AF32" s="445"/>
      <c r="AG32" s="466"/>
      <c r="AH32" s="500" t="s">
        <v>319</v>
      </c>
      <c r="AI32" s="443"/>
      <c r="AJ32" s="444"/>
      <c r="AK32" s="301" t="s">
        <v>320</v>
      </c>
      <c r="AL32" s="301"/>
      <c r="AM32" s="301"/>
      <c r="AN32" s="448"/>
      <c r="AO32" s="450"/>
    </row>
    <row r="33" spans="1:41" ht="13.65" customHeight="1">
      <c r="A33" s="488"/>
      <c r="B33" s="489"/>
      <c r="C33" s="490"/>
      <c r="D33" s="478"/>
      <c r="E33" s="479"/>
      <c r="F33" s="483" t="s">
        <v>321</v>
      </c>
      <c r="G33" s="484"/>
      <c r="H33" s="467"/>
      <c r="I33" s="468"/>
      <c r="J33" s="468"/>
      <c r="K33" s="430"/>
      <c r="L33" s="497"/>
      <c r="M33" s="497"/>
      <c r="N33" s="497"/>
      <c r="O33" s="497"/>
      <c r="P33" s="497"/>
      <c r="Q33" s="485"/>
      <c r="R33" s="498"/>
      <c r="S33" s="499"/>
      <c r="T33" s="485"/>
      <c r="U33" s="486"/>
      <c r="V33" s="487"/>
      <c r="W33" s="485"/>
      <c r="X33" s="499"/>
      <c r="Y33" s="467">
        <f>SUM(Q33:X33)</f>
        <v>0</v>
      </c>
      <c r="Z33" s="499"/>
      <c r="AA33" s="497"/>
      <c r="AB33" s="497"/>
      <c r="AC33" s="497"/>
      <c r="AD33" s="467"/>
      <c r="AE33" s="469"/>
      <c r="AF33" s="467"/>
      <c r="AG33" s="430"/>
      <c r="AH33" s="467"/>
      <c r="AI33" s="468"/>
      <c r="AJ33" s="469"/>
      <c r="AK33" s="467"/>
      <c r="AL33" s="468"/>
      <c r="AM33" s="469"/>
      <c r="AN33" s="467">
        <f t="shared" ref="AN33:AN56" si="0">SUM(H33:AM33)-Y33</f>
        <v>0</v>
      </c>
      <c r="AO33" s="469"/>
    </row>
    <row r="34" spans="1:41" ht="13.65" customHeight="1">
      <c r="A34" s="491"/>
      <c r="B34" s="492"/>
      <c r="C34" s="493"/>
      <c r="D34" s="451"/>
      <c r="E34" s="480"/>
      <c r="F34" s="470" t="s">
        <v>322</v>
      </c>
      <c r="G34" s="471"/>
      <c r="H34" s="456"/>
      <c r="I34" s="474"/>
      <c r="J34" s="474"/>
      <c r="K34" s="466"/>
      <c r="L34" s="456"/>
      <c r="M34" s="457"/>
      <c r="N34" s="457"/>
      <c r="O34" s="457"/>
      <c r="P34" s="458"/>
      <c r="Q34" s="456"/>
      <c r="R34" s="457"/>
      <c r="S34" s="458"/>
      <c r="T34" s="456"/>
      <c r="U34" s="457"/>
      <c r="V34" s="458"/>
      <c r="W34" s="456"/>
      <c r="X34" s="458"/>
      <c r="Y34" s="456">
        <f>SUM(Q34:X34)</f>
        <v>0</v>
      </c>
      <c r="Z34" s="458"/>
      <c r="AA34" s="456"/>
      <c r="AB34" s="457"/>
      <c r="AC34" s="458"/>
      <c r="AD34" s="456"/>
      <c r="AE34" s="458"/>
      <c r="AF34" s="456"/>
      <c r="AG34" s="466"/>
      <c r="AH34" s="456"/>
      <c r="AI34" s="457"/>
      <c r="AJ34" s="458"/>
      <c r="AK34" s="456"/>
      <c r="AL34" s="457"/>
      <c r="AM34" s="458"/>
      <c r="AN34" s="456">
        <f t="shared" si="0"/>
        <v>0</v>
      </c>
      <c r="AO34" s="458"/>
    </row>
    <row r="35" spans="1:41" ht="13.65" customHeight="1">
      <c r="A35" s="494"/>
      <c r="B35" s="495"/>
      <c r="C35" s="496"/>
      <c r="D35" s="481"/>
      <c r="E35" s="482"/>
      <c r="F35" s="472"/>
      <c r="G35" s="473"/>
      <c r="H35" s="461"/>
      <c r="I35" s="462"/>
      <c r="J35" s="462"/>
      <c r="K35" s="463"/>
      <c r="L35" s="464"/>
      <c r="M35" s="465"/>
      <c r="N35" s="465"/>
      <c r="O35" s="465"/>
      <c r="P35" s="460"/>
      <c r="Q35" s="464"/>
      <c r="R35" s="465"/>
      <c r="S35" s="460"/>
      <c r="T35" s="464"/>
      <c r="U35" s="465"/>
      <c r="V35" s="460"/>
      <c r="W35" s="464"/>
      <c r="X35" s="460"/>
      <c r="Y35" s="464"/>
      <c r="Z35" s="460"/>
      <c r="AA35" s="464"/>
      <c r="AB35" s="465"/>
      <c r="AC35" s="460"/>
      <c r="AD35" s="464"/>
      <c r="AE35" s="460"/>
      <c r="AF35" s="461"/>
      <c r="AG35" s="463"/>
      <c r="AH35" s="464"/>
      <c r="AI35" s="465"/>
      <c r="AJ35" s="460"/>
      <c r="AK35" s="464"/>
      <c r="AL35" s="465"/>
      <c r="AM35" s="460"/>
      <c r="AN35" s="459">
        <f t="shared" si="0"/>
        <v>0</v>
      </c>
      <c r="AO35" s="460"/>
    </row>
    <row r="36" spans="1:41" ht="13.65" customHeight="1">
      <c r="A36" s="488"/>
      <c r="B36" s="489"/>
      <c r="C36" s="490"/>
      <c r="D36" s="478"/>
      <c r="E36" s="479"/>
      <c r="F36" s="483" t="s">
        <v>321</v>
      </c>
      <c r="G36" s="484"/>
      <c r="H36" s="467"/>
      <c r="I36" s="468"/>
      <c r="J36" s="468"/>
      <c r="K36" s="430"/>
      <c r="L36" s="497"/>
      <c r="M36" s="497"/>
      <c r="N36" s="497"/>
      <c r="O36" s="497"/>
      <c r="P36" s="497"/>
      <c r="Q36" s="485"/>
      <c r="R36" s="498"/>
      <c r="S36" s="499"/>
      <c r="T36" s="485"/>
      <c r="U36" s="486"/>
      <c r="V36" s="487"/>
      <c r="W36" s="485"/>
      <c r="X36" s="499"/>
      <c r="Y36" s="467">
        <f>SUM(Q36:X36)</f>
        <v>0</v>
      </c>
      <c r="Z36" s="499"/>
      <c r="AA36" s="497"/>
      <c r="AB36" s="497"/>
      <c r="AC36" s="497"/>
      <c r="AD36" s="467"/>
      <c r="AE36" s="469"/>
      <c r="AF36" s="467"/>
      <c r="AG36" s="430"/>
      <c r="AH36" s="467"/>
      <c r="AI36" s="468"/>
      <c r="AJ36" s="469"/>
      <c r="AK36" s="467"/>
      <c r="AL36" s="468"/>
      <c r="AM36" s="469"/>
      <c r="AN36" s="467">
        <f t="shared" si="0"/>
        <v>0</v>
      </c>
      <c r="AO36" s="469"/>
    </row>
    <row r="37" spans="1:41" ht="13.65" customHeight="1">
      <c r="A37" s="491"/>
      <c r="B37" s="492"/>
      <c r="C37" s="493"/>
      <c r="D37" s="451"/>
      <c r="E37" s="480"/>
      <c r="F37" s="470" t="s">
        <v>322</v>
      </c>
      <c r="G37" s="471"/>
      <c r="H37" s="456"/>
      <c r="I37" s="474"/>
      <c r="J37" s="474"/>
      <c r="K37" s="466"/>
      <c r="L37" s="456"/>
      <c r="M37" s="457"/>
      <c r="N37" s="457"/>
      <c r="O37" s="457"/>
      <c r="P37" s="458"/>
      <c r="Q37" s="456"/>
      <c r="R37" s="457"/>
      <c r="S37" s="458"/>
      <c r="T37" s="456"/>
      <c r="U37" s="457"/>
      <c r="V37" s="458"/>
      <c r="W37" s="456"/>
      <c r="X37" s="458"/>
      <c r="Y37" s="456">
        <f>SUM(Q37:X37)</f>
        <v>0</v>
      </c>
      <c r="Z37" s="458"/>
      <c r="AA37" s="456"/>
      <c r="AB37" s="457"/>
      <c r="AC37" s="458"/>
      <c r="AD37" s="456"/>
      <c r="AE37" s="458"/>
      <c r="AF37" s="456"/>
      <c r="AG37" s="466"/>
      <c r="AH37" s="456"/>
      <c r="AI37" s="457"/>
      <c r="AJ37" s="458"/>
      <c r="AK37" s="456"/>
      <c r="AL37" s="457"/>
      <c r="AM37" s="458"/>
      <c r="AN37" s="456">
        <f t="shared" si="0"/>
        <v>0</v>
      </c>
      <c r="AO37" s="458"/>
    </row>
    <row r="38" spans="1:41" ht="13.65" customHeight="1">
      <c r="A38" s="494"/>
      <c r="B38" s="495"/>
      <c r="C38" s="496"/>
      <c r="D38" s="481"/>
      <c r="E38" s="482"/>
      <c r="F38" s="472"/>
      <c r="G38" s="473"/>
      <c r="H38" s="461"/>
      <c r="I38" s="462"/>
      <c r="J38" s="462"/>
      <c r="K38" s="463"/>
      <c r="L38" s="464"/>
      <c r="M38" s="465"/>
      <c r="N38" s="465"/>
      <c r="O38" s="465"/>
      <c r="P38" s="460"/>
      <c r="Q38" s="464"/>
      <c r="R38" s="465"/>
      <c r="S38" s="460"/>
      <c r="T38" s="464"/>
      <c r="U38" s="465"/>
      <c r="V38" s="460"/>
      <c r="W38" s="464"/>
      <c r="X38" s="460"/>
      <c r="Y38" s="464"/>
      <c r="Z38" s="460"/>
      <c r="AA38" s="464"/>
      <c r="AB38" s="465"/>
      <c r="AC38" s="460"/>
      <c r="AD38" s="464"/>
      <c r="AE38" s="460"/>
      <c r="AF38" s="461"/>
      <c r="AG38" s="463"/>
      <c r="AH38" s="464"/>
      <c r="AI38" s="465"/>
      <c r="AJ38" s="460"/>
      <c r="AK38" s="464"/>
      <c r="AL38" s="465"/>
      <c r="AM38" s="460"/>
      <c r="AN38" s="459">
        <f t="shared" si="0"/>
        <v>0</v>
      </c>
      <c r="AO38" s="460"/>
    </row>
    <row r="39" spans="1:41" ht="13.65" customHeight="1">
      <c r="A39" s="488"/>
      <c r="B39" s="489"/>
      <c r="C39" s="490"/>
      <c r="D39" s="478"/>
      <c r="E39" s="479"/>
      <c r="F39" s="483" t="s">
        <v>321</v>
      </c>
      <c r="G39" s="484"/>
      <c r="H39" s="467"/>
      <c r="I39" s="468"/>
      <c r="J39" s="468"/>
      <c r="K39" s="430"/>
      <c r="L39" s="497"/>
      <c r="M39" s="497"/>
      <c r="N39" s="497"/>
      <c r="O39" s="497"/>
      <c r="P39" s="497"/>
      <c r="Q39" s="485"/>
      <c r="R39" s="498"/>
      <c r="S39" s="499"/>
      <c r="T39" s="485"/>
      <c r="U39" s="486"/>
      <c r="V39" s="487"/>
      <c r="W39" s="485"/>
      <c r="X39" s="499"/>
      <c r="Y39" s="467">
        <f>SUM(Q39:X39)</f>
        <v>0</v>
      </c>
      <c r="Z39" s="499"/>
      <c r="AA39" s="497"/>
      <c r="AB39" s="497"/>
      <c r="AC39" s="497"/>
      <c r="AD39" s="467"/>
      <c r="AE39" s="469"/>
      <c r="AF39" s="467"/>
      <c r="AG39" s="430"/>
      <c r="AH39" s="467"/>
      <c r="AI39" s="468"/>
      <c r="AJ39" s="469"/>
      <c r="AK39" s="467"/>
      <c r="AL39" s="468"/>
      <c r="AM39" s="469"/>
      <c r="AN39" s="467">
        <f t="shared" si="0"/>
        <v>0</v>
      </c>
      <c r="AO39" s="469"/>
    </row>
    <row r="40" spans="1:41" ht="13.65" customHeight="1">
      <c r="A40" s="491"/>
      <c r="B40" s="492"/>
      <c r="C40" s="493"/>
      <c r="D40" s="451"/>
      <c r="E40" s="480"/>
      <c r="F40" s="470" t="s">
        <v>322</v>
      </c>
      <c r="G40" s="471"/>
      <c r="H40" s="456"/>
      <c r="I40" s="474"/>
      <c r="J40" s="474"/>
      <c r="K40" s="466"/>
      <c r="L40" s="456"/>
      <c r="M40" s="457"/>
      <c r="N40" s="457"/>
      <c r="O40" s="457"/>
      <c r="P40" s="458"/>
      <c r="Q40" s="456"/>
      <c r="R40" s="457"/>
      <c r="S40" s="458"/>
      <c r="T40" s="456"/>
      <c r="U40" s="457"/>
      <c r="V40" s="458"/>
      <c r="W40" s="456"/>
      <c r="X40" s="458"/>
      <c r="Y40" s="456">
        <f>SUM(Q40:X40)</f>
        <v>0</v>
      </c>
      <c r="Z40" s="458"/>
      <c r="AA40" s="456"/>
      <c r="AB40" s="457"/>
      <c r="AC40" s="458"/>
      <c r="AD40" s="456"/>
      <c r="AE40" s="458"/>
      <c r="AF40" s="456"/>
      <c r="AG40" s="466"/>
      <c r="AH40" s="456"/>
      <c r="AI40" s="457"/>
      <c r="AJ40" s="458"/>
      <c r="AK40" s="456"/>
      <c r="AL40" s="457"/>
      <c r="AM40" s="458"/>
      <c r="AN40" s="456">
        <f t="shared" si="0"/>
        <v>0</v>
      </c>
      <c r="AO40" s="458"/>
    </row>
    <row r="41" spans="1:41" ht="13.65" customHeight="1">
      <c r="A41" s="494"/>
      <c r="B41" s="495"/>
      <c r="C41" s="496"/>
      <c r="D41" s="481"/>
      <c r="E41" s="482"/>
      <c r="F41" s="472"/>
      <c r="G41" s="473"/>
      <c r="H41" s="461"/>
      <c r="I41" s="462"/>
      <c r="J41" s="462"/>
      <c r="K41" s="463"/>
      <c r="L41" s="464"/>
      <c r="M41" s="465"/>
      <c r="N41" s="465"/>
      <c r="O41" s="465"/>
      <c r="P41" s="460"/>
      <c r="Q41" s="464"/>
      <c r="R41" s="465"/>
      <c r="S41" s="460"/>
      <c r="T41" s="464"/>
      <c r="U41" s="465"/>
      <c r="V41" s="460"/>
      <c r="W41" s="464"/>
      <c r="X41" s="460"/>
      <c r="Y41" s="464"/>
      <c r="Z41" s="460"/>
      <c r="AA41" s="464"/>
      <c r="AB41" s="465"/>
      <c r="AC41" s="460"/>
      <c r="AD41" s="464"/>
      <c r="AE41" s="460"/>
      <c r="AF41" s="461"/>
      <c r="AG41" s="463"/>
      <c r="AH41" s="464"/>
      <c r="AI41" s="465"/>
      <c r="AJ41" s="460"/>
      <c r="AK41" s="464"/>
      <c r="AL41" s="465"/>
      <c r="AM41" s="460"/>
      <c r="AN41" s="459">
        <f t="shared" si="0"/>
        <v>0</v>
      </c>
      <c r="AO41" s="460"/>
    </row>
    <row r="42" spans="1:41" ht="13.65" customHeight="1">
      <c r="A42" s="488"/>
      <c r="B42" s="489"/>
      <c r="C42" s="490"/>
      <c r="D42" s="478"/>
      <c r="E42" s="479"/>
      <c r="F42" s="483" t="s">
        <v>321</v>
      </c>
      <c r="G42" s="484"/>
      <c r="H42" s="467"/>
      <c r="I42" s="468"/>
      <c r="J42" s="468"/>
      <c r="K42" s="430"/>
      <c r="L42" s="497"/>
      <c r="M42" s="497"/>
      <c r="N42" s="497"/>
      <c r="O42" s="497"/>
      <c r="P42" s="497"/>
      <c r="Q42" s="485"/>
      <c r="R42" s="498"/>
      <c r="S42" s="499"/>
      <c r="T42" s="485"/>
      <c r="U42" s="486"/>
      <c r="V42" s="487"/>
      <c r="W42" s="485"/>
      <c r="X42" s="499"/>
      <c r="Y42" s="467">
        <f>SUM(Q42:X42)</f>
        <v>0</v>
      </c>
      <c r="Z42" s="499"/>
      <c r="AA42" s="497"/>
      <c r="AB42" s="497"/>
      <c r="AC42" s="497"/>
      <c r="AD42" s="467"/>
      <c r="AE42" s="469"/>
      <c r="AF42" s="467"/>
      <c r="AG42" s="430"/>
      <c r="AH42" s="467"/>
      <c r="AI42" s="468"/>
      <c r="AJ42" s="469"/>
      <c r="AK42" s="467"/>
      <c r="AL42" s="468"/>
      <c r="AM42" s="469"/>
      <c r="AN42" s="467">
        <f t="shared" si="0"/>
        <v>0</v>
      </c>
      <c r="AO42" s="469"/>
    </row>
    <row r="43" spans="1:41" ht="13.65" customHeight="1">
      <c r="A43" s="491"/>
      <c r="B43" s="492"/>
      <c r="C43" s="493"/>
      <c r="D43" s="451"/>
      <c r="E43" s="480"/>
      <c r="F43" s="470" t="s">
        <v>322</v>
      </c>
      <c r="G43" s="471"/>
      <c r="H43" s="456"/>
      <c r="I43" s="474"/>
      <c r="J43" s="474"/>
      <c r="K43" s="466"/>
      <c r="L43" s="456"/>
      <c r="M43" s="457"/>
      <c r="N43" s="457"/>
      <c r="O43" s="457"/>
      <c r="P43" s="458"/>
      <c r="Q43" s="456"/>
      <c r="R43" s="457"/>
      <c r="S43" s="458"/>
      <c r="T43" s="456"/>
      <c r="U43" s="457"/>
      <c r="V43" s="458"/>
      <c r="W43" s="456"/>
      <c r="X43" s="458"/>
      <c r="Y43" s="456">
        <f>SUM(Q43:X43)</f>
        <v>0</v>
      </c>
      <c r="Z43" s="458"/>
      <c r="AA43" s="456"/>
      <c r="AB43" s="457"/>
      <c r="AC43" s="458"/>
      <c r="AD43" s="456"/>
      <c r="AE43" s="458"/>
      <c r="AF43" s="456"/>
      <c r="AG43" s="466"/>
      <c r="AH43" s="456"/>
      <c r="AI43" s="457"/>
      <c r="AJ43" s="458"/>
      <c r="AK43" s="456"/>
      <c r="AL43" s="457"/>
      <c r="AM43" s="458"/>
      <c r="AN43" s="456">
        <f t="shared" si="0"/>
        <v>0</v>
      </c>
      <c r="AO43" s="458"/>
    </row>
    <row r="44" spans="1:41" ht="13.65" customHeight="1">
      <c r="A44" s="494"/>
      <c r="B44" s="495"/>
      <c r="C44" s="496"/>
      <c r="D44" s="481"/>
      <c r="E44" s="482"/>
      <c r="F44" s="472"/>
      <c r="G44" s="473"/>
      <c r="H44" s="461"/>
      <c r="I44" s="462"/>
      <c r="J44" s="462"/>
      <c r="K44" s="463"/>
      <c r="L44" s="464"/>
      <c r="M44" s="465"/>
      <c r="N44" s="465"/>
      <c r="O44" s="465"/>
      <c r="P44" s="460"/>
      <c r="Q44" s="464"/>
      <c r="R44" s="465"/>
      <c r="S44" s="460"/>
      <c r="T44" s="464"/>
      <c r="U44" s="465"/>
      <c r="V44" s="460"/>
      <c r="W44" s="464"/>
      <c r="X44" s="460"/>
      <c r="Y44" s="464"/>
      <c r="Z44" s="460"/>
      <c r="AA44" s="464"/>
      <c r="AB44" s="465"/>
      <c r="AC44" s="460"/>
      <c r="AD44" s="464"/>
      <c r="AE44" s="460"/>
      <c r="AF44" s="461"/>
      <c r="AG44" s="463"/>
      <c r="AH44" s="464"/>
      <c r="AI44" s="465"/>
      <c r="AJ44" s="460"/>
      <c r="AK44" s="464"/>
      <c r="AL44" s="465"/>
      <c r="AM44" s="460"/>
      <c r="AN44" s="459">
        <f t="shared" si="0"/>
        <v>0</v>
      </c>
      <c r="AO44" s="460"/>
    </row>
    <row r="45" spans="1:41" ht="13.65" customHeight="1">
      <c r="A45" s="488"/>
      <c r="B45" s="489"/>
      <c r="C45" s="490"/>
      <c r="D45" s="478"/>
      <c r="E45" s="479"/>
      <c r="F45" s="483" t="s">
        <v>321</v>
      </c>
      <c r="G45" s="484"/>
      <c r="H45" s="467"/>
      <c r="I45" s="468"/>
      <c r="J45" s="468"/>
      <c r="K45" s="430"/>
      <c r="L45" s="497"/>
      <c r="M45" s="497"/>
      <c r="N45" s="497"/>
      <c r="O45" s="497"/>
      <c r="P45" s="497"/>
      <c r="Q45" s="485"/>
      <c r="R45" s="498"/>
      <c r="S45" s="499"/>
      <c r="T45" s="485"/>
      <c r="U45" s="486"/>
      <c r="V45" s="487"/>
      <c r="W45" s="485"/>
      <c r="X45" s="499"/>
      <c r="Y45" s="467">
        <f>SUM(Q45:X45)</f>
        <v>0</v>
      </c>
      <c r="Z45" s="499"/>
      <c r="AA45" s="497"/>
      <c r="AB45" s="497"/>
      <c r="AC45" s="497"/>
      <c r="AD45" s="467"/>
      <c r="AE45" s="469"/>
      <c r="AF45" s="467"/>
      <c r="AG45" s="430"/>
      <c r="AH45" s="467"/>
      <c r="AI45" s="468"/>
      <c r="AJ45" s="469"/>
      <c r="AK45" s="467"/>
      <c r="AL45" s="468"/>
      <c r="AM45" s="469"/>
      <c r="AN45" s="467">
        <f t="shared" si="0"/>
        <v>0</v>
      </c>
      <c r="AO45" s="469"/>
    </row>
    <row r="46" spans="1:41" ht="13.65" customHeight="1">
      <c r="A46" s="491"/>
      <c r="B46" s="492"/>
      <c r="C46" s="493"/>
      <c r="D46" s="451"/>
      <c r="E46" s="480"/>
      <c r="F46" s="470" t="s">
        <v>322</v>
      </c>
      <c r="G46" s="471"/>
      <c r="H46" s="456"/>
      <c r="I46" s="474"/>
      <c r="J46" s="474"/>
      <c r="K46" s="466"/>
      <c r="L46" s="456"/>
      <c r="M46" s="457"/>
      <c r="N46" s="457"/>
      <c r="O46" s="457"/>
      <c r="P46" s="458"/>
      <c r="Q46" s="456"/>
      <c r="R46" s="457"/>
      <c r="S46" s="458"/>
      <c r="T46" s="456"/>
      <c r="U46" s="457"/>
      <c r="V46" s="458"/>
      <c r="W46" s="456"/>
      <c r="X46" s="458"/>
      <c r="Y46" s="456">
        <f>SUM(Q46:X46)</f>
        <v>0</v>
      </c>
      <c r="Z46" s="458"/>
      <c r="AA46" s="456"/>
      <c r="AB46" s="457"/>
      <c r="AC46" s="458"/>
      <c r="AD46" s="456"/>
      <c r="AE46" s="458"/>
      <c r="AF46" s="456"/>
      <c r="AG46" s="466"/>
      <c r="AH46" s="456"/>
      <c r="AI46" s="457"/>
      <c r="AJ46" s="458"/>
      <c r="AK46" s="456"/>
      <c r="AL46" s="457"/>
      <c r="AM46" s="458"/>
      <c r="AN46" s="456">
        <f t="shared" si="0"/>
        <v>0</v>
      </c>
      <c r="AO46" s="458"/>
    </row>
    <row r="47" spans="1:41" ht="13.65" customHeight="1">
      <c r="A47" s="494"/>
      <c r="B47" s="495"/>
      <c r="C47" s="496"/>
      <c r="D47" s="481"/>
      <c r="E47" s="482"/>
      <c r="F47" s="472"/>
      <c r="G47" s="473"/>
      <c r="H47" s="461"/>
      <c r="I47" s="462"/>
      <c r="J47" s="462"/>
      <c r="K47" s="463"/>
      <c r="L47" s="464"/>
      <c r="M47" s="465"/>
      <c r="N47" s="465"/>
      <c r="O47" s="465"/>
      <c r="P47" s="460"/>
      <c r="Q47" s="464"/>
      <c r="R47" s="465"/>
      <c r="S47" s="460"/>
      <c r="T47" s="464"/>
      <c r="U47" s="465"/>
      <c r="V47" s="460"/>
      <c r="W47" s="464"/>
      <c r="X47" s="460"/>
      <c r="Y47" s="464"/>
      <c r="Z47" s="460"/>
      <c r="AA47" s="464"/>
      <c r="AB47" s="465"/>
      <c r="AC47" s="460"/>
      <c r="AD47" s="464"/>
      <c r="AE47" s="460"/>
      <c r="AF47" s="461"/>
      <c r="AG47" s="463"/>
      <c r="AH47" s="464"/>
      <c r="AI47" s="465"/>
      <c r="AJ47" s="460"/>
      <c r="AK47" s="464"/>
      <c r="AL47" s="465"/>
      <c r="AM47" s="460"/>
      <c r="AN47" s="459">
        <f t="shared" si="0"/>
        <v>0</v>
      </c>
      <c r="AO47" s="460"/>
    </row>
    <row r="48" spans="1:41" ht="13.65" customHeight="1">
      <c r="A48" s="488"/>
      <c r="B48" s="489"/>
      <c r="C48" s="490"/>
      <c r="D48" s="478"/>
      <c r="E48" s="479"/>
      <c r="F48" s="483" t="s">
        <v>321</v>
      </c>
      <c r="G48" s="484"/>
      <c r="H48" s="467"/>
      <c r="I48" s="468"/>
      <c r="J48" s="468"/>
      <c r="K48" s="430"/>
      <c r="L48" s="497"/>
      <c r="M48" s="497"/>
      <c r="N48" s="497"/>
      <c r="O48" s="497"/>
      <c r="P48" s="497"/>
      <c r="Q48" s="485"/>
      <c r="R48" s="498"/>
      <c r="S48" s="499"/>
      <c r="T48" s="485"/>
      <c r="U48" s="486"/>
      <c r="V48" s="487"/>
      <c r="W48" s="485"/>
      <c r="X48" s="499"/>
      <c r="Y48" s="467">
        <f>SUM(Q48:X48)</f>
        <v>0</v>
      </c>
      <c r="Z48" s="499"/>
      <c r="AA48" s="497"/>
      <c r="AB48" s="497"/>
      <c r="AC48" s="497"/>
      <c r="AD48" s="467"/>
      <c r="AE48" s="469"/>
      <c r="AF48" s="467"/>
      <c r="AG48" s="430"/>
      <c r="AH48" s="467"/>
      <c r="AI48" s="468"/>
      <c r="AJ48" s="469"/>
      <c r="AK48" s="467"/>
      <c r="AL48" s="468"/>
      <c r="AM48" s="469"/>
      <c r="AN48" s="467">
        <f t="shared" si="0"/>
        <v>0</v>
      </c>
      <c r="AO48" s="469"/>
    </row>
    <row r="49" spans="1:41" ht="13.65" customHeight="1">
      <c r="A49" s="491"/>
      <c r="B49" s="492"/>
      <c r="C49" s="493"/>
      <c r="D49" s="451"/>
      <c r="E49" s="480"/>
      <c r="F49" s="470" t="s">
        <v>322</v>
      </c>
      <c r="G49" s="471"/>
      <c r="H49" s="456"/>
      <c r="I49" s="474"/>
      <c r="J49" s="474"/>
      <c r="K49" s="466"/>
      <c r="L49" s="456"/>
      <c r="M49" s="457"/>
      <c r="N49" s="457"/>
      <c r="O49" s="457"/>
      <c r="P49" s="458"/>
      <c r="Q49" s="456"/>
      <c r="R49" s="457"/>
      <c r="S49" s="458"/>
      <c r="T49" s="456"/>
      <c r="U49" s="457"/>
      <c r="V49" s="458"/>
      <c r="W49" s="456"/>
      <c r="X49" s="458"/>
      <c r="Y49" s="456">
        <f>SUM(Q49:X49)</f>
        <v>0</v>
      </c>
      <c r="Z49" s="458"/>
      <c r="AA49" s="456"/>
      <c r="AB49" s="457"/>
      <c r="AC49" s="458"/>
      <c r="AD49" s="456"/>
      <c r="AE49" s="458"/>
      <c r="AF49" s="456"/>
      <c r="AG49" s="466"/>
      <c r="AH49" s="456"/>
      <c r="AI49" s="457"/>
      <c r="AJ49" s="458"/>
      <c r="AK49" s="456"/>
      <c r="AL49" s="457"/>
      <c r="AM49" s="458"/>
      <c r="AN49" s="456">
        <f t="shared" si="0"/>
        <v>0</v>
      </c>
      <c r="AO49" s="458"/>
    </row>
    <row r="50" spans="1:41" ht="13.65" customHeight="1">
      <c r="A50" s="494"/>
      <c r="B50" s="495"/>
      <c r="C50" s="496"/>
      <c r="D50" s="481"/>
      <c r="E50" s="482"/>
      <c r="F50" s="472"/>
      <c r="G50" s="473"/>
      <c r="H50" s="461"/>
      <c r="I50" s="462"/>
      <c r="J50" s="462"/>
      <c r="K50" s="463"/>
      <c r="L50" s="464"/>
      <c r="M50" s="465"/>
      <c r="N50" s="465"/>
      <c r="O50" s="465"/>
      <c r="P50" s="460"/>
      <c r="Q50" s="464"/>
      <c r="R50" s="465"/>
      <c r="S50" s="460"/>
      <c r="T50" s="464"/>
      <c r="U50" s="465"/>
      <c r="V50" s="460"/>
      <c r="W50" s="464"/>
      <c r="X50" s="460"/>
      <c r="Y50" s="464"/>
      <c r="Z50" s="460"/>
      <c r="AA50" s="464"/>
      <c r="AB50" s="465"/>
      <c r="AC50" s="460"/>
      <c r="AD50" s="464"/>
      <c r="AE50" s="460"/>
      <c r="AF50" s="461"/>
      <c r="AG50" s="463"/>
      <c r="AH50" s="464"/>
      <c r="AI50" s="465"/>
      <c r="AJ50" s="460"/>
      <c r="AK50" s="464"/>
      <c r="AL50" s="465"/>
      <c r="AM50" s="460"/>
      <c r="AN50" s="459">
        <f t="shared" si="0"/>
        <v>0</v>
      </c>
      <c r="AO50" s="460"/>
    </row>
    <row r="51" spans="1:41" ht="13.65" customHeight="1">
      <c r="A51" s="488"/>
      <c r="B51" s="489"/>
      <c r="C51" s="490"/>
      <c r="D51" s="478"/>
      <c r="E51" s="479"/>
      <c r="F51" s="483" t="s">
        <v>321</v>
      </c>
      <c r="G51" s="484"/>
      <c r="H51" s="467"/>
      <c r="I51" s="468"/>
      <c r="J51" s="468"/>
      <c r="K51" s="430"/>
      <c r="L51" s="497"/>
      <c r="M51" s="497"/>
      <c r="N51" s="497"/>
      <c r="O51" s="497"/>
      <c r="P51" s="497"/>
      <c r="Q51" s="485"/>
      <c r="R51" s="498"/>
      <c r="S51" s="499"/>
      <c r="T51" s="485"/>
      <c r="U51" s="486"/>
      <c r="V51" s="487"/>
      <c r="W51" s="485"/>
      <c r="X51" s="499"/>
      <c r="Y51" s="467">
        <f>SUM(Q51:X51)</f>
        <v>0</v>
      </c>
      <c r="Z51" s="499"/>
      <c r="AA51" s="497"/>
      <c r="AB51" s="497"/>
      <c r="AC51" s="497"/>
      <c r="AD51" s="467"/>
      <c r="AE51" s="469"/>
      <c r="AF51" s="467"/>
      <c r="AG51" s="430"/>
      <c r="AH51" s="467"/>
      <c r="AI51" s="468"/>
      <c r="AJ51" s="469"/>
      <c r="AK51" s="467"/>
      <c r="AL51" s="468"/>
      <c r="AM51" s="469"/>
      <c r="AN51" s="467">
        <f t="shared" si="0"/>
        <v>0</v>
      </c>
      <c r="AO51" s="469"/>
    </row>
    <row r="52" spans="1:41" ht="13.65" customHeight="1">
      <c r="A52" s="491"/>
      <c r="B52" s="492"/>
      <c r="C52" s="493"/>
      <c r="D52" s="451"/>
      <c r="E52" s="480"/>
      <c r="F52" s="470" t="s">
        <v>322</v>
      </c>
      <c r="G52" s="471"/>
      <c r="H52" s="456"/>
      <c r="I52" s="474"/>
      <c r="J52" s="474"/>
      <c r="K52" s="466"/>
      <c r="L52" s="456"/>
      <c r="M52" s="457"/>
      <c r="N52" s="457"/>
      <c r="O52" s="457"/>
      <c r="P52" s="458"/>
      <c r="Q52" s="456"/>
      <c r="R52" s="457"/>
      <c r="S52" s="458"/>
      <c r="T52" s="456"/>
      <c r="U52" s="457"/>
      <c r="V52" s="458"/>
      <c r="W52" s="456"/>
      <c r="X52" s="458"/>
      <c r="Y52" s="456">
        <f>SUM(Q52:X52)</f>
        <v>0</v>
      </c>
      <c r="Z52" s="458"/>
      <c r="AA52" s="456"/>
      <c r="AB52" s="457"/>
      <c r="AC52" s="458"/>
      <c r="AD52" s="456"/>
      <c r="AE52" s="458"/>
      <c r="AF52" s="456"/>
      <c r="AG52" s="466"/>
      <c r="AH52" s="456"/>
      <c r="AI52" s="457"/>
      <c r="AJ52" s="458"/>
      <c r="AK52" s="456"/>
      <c r="AL52" s="457"/>
      <c r="AM52" s="458"/>
      <c r="AN52" s="456">
        <f t="shared" si="0"/>
        <v>0</v>
      </c>
      <c r="AO52" s="458"/>
    </row>
    <row r="53" spans="1:41" ht="13.65" customHeight="1">
      <c r="A53" s="494"/>
      <c r="B53" s="495"/>
      <c r="C53" s="496"/>
      <c r="D53" s="481"/>
      <c r="E53" s="482"/>
      <c r="F53" s="472"/>
      <c r="G53" s="473"/>
      <c r="H53" s="461"/>
      <c r="I53" s="462"/>
      <c r="J53" s="462"/>
      <c r="K53" s="463"/>
      <c r="L53" s="464"/>
      <c r="M53" s="465"/>
      <c r="N53" s="465"/>
      <c r="O53" s="465"/>
      <c r="P53" s="460"/>
      <c r="Q53" s="464"/>
      <c r="R53" s="465"/>
      <c r="S53" s="460"/>
      <c r="T53" s="464"/>
      <c r="U53" s="465"/>
      <c r="V53" s="460"/>
      <c r="W53" s="464"/>
      <c r="X53" s="460"/>
      <c r="Y53" s="464"/>
      <c r="Z53" s="460"/>
      <c r="AA53" s="464"/>
      <c r="AB53" s="465"/>
      <c r="AC53" s="460"/>
      <c r="AD53" s="464"/>
      <c r="AE53" s="460"/>
      <c r="AF53" s="461"/>
      <c r="AG53" s="463"/>
      <c r="AH53" s="464"/>
      <c r="AI53" s="465"/>
      <c r="AJ53" s="460"/>
      <c r="AK53" s="464"/>
      <c r="AL53" s="465"/>
      <c r="AM53" s="460"/>
      <c r="AN53" s="459">
        <f t="shared" si="0"/>
        <v>0</v>
      </c>
      <c r="AO53" s="460"/>
    </row>
    <row r="54" spans="1:41" ht="13.65" customHeight="1">
      <c r="A54" s="470" t="s">
        <v>323</v>
      </c>
      <c r="B54" s="437"/>
      <c r="C54" s="475"/>
      <c r="D54" s="478">
        <f>D33+D36+D39+D42+D45+D48+D51</f>
        <v>0</v>
      </c>
      <c r="E54" s="479"/>
      <c r="F54" s="483" t="s">
        <v>321</v>
      </c>
      <c r="G54" s="484"/>
      <c r="H54" s="467">
        <f>H33+H36+H39+H42+H45+H48+H51</f>
        <v>0</v>
      </c>
      <c r="I54" s="468"/>
      <c r="J54" s="468"/>
      <c r="K54" s="430"/>
      <c r="L54" s="467">
        <f>L33+L36+L39+L42+L45+L48+L51</f>
        <v>0</v>
      </c>
      <c r="M54" s="468"/>
      <c r="N54" s="468"/>
      <c r="O54" s="468"/>
      <c r="P54" s="469"/>
      <c r="Q54" s="485">
        <f>Q33+Q36+Q39+Q42+Q45+Q48+Q51</f>
        <v>0</v>
      </c>
      <c r="R54" s="486"/>
      <c r="S54" s="487"/>
      <c r="T54" s="485">
        <f>T33+T36+T39+T42+T45+T48+T51</f>
        <v>0</v>
      </c>
      <c r="U54" s="486"/>
      <c r="V54" s="487"/>
      <c r="W54" s="485">
        <f>W33+W36+W39+W42+W45+W48+W51</f>
        <v>0</v>
      </c>
      <c r="X54" s="487"/>
      <c r="Y54" s="467">
        <f>SUM(Q54:X54)</f>
        <v>0</v>
      </c>
      <c r="Z54" s="469"/>
      <c r="AA54" s="467">
        <f>AA33+AA36+AA39+AA42+AA45+AA48+AA51</f>
        <v>0</v>
      </c>
      <c r="AB54" s="468"/>
      <c r="AC54" s="469"/>
      <c r="AD54" s="467">
        <f>AD33+AD36+AD39+AD42+AD45+AD48+AD51</f>
        <v>0</v>
      </c>
      <c r="AE54" s="469"/>
      <c r="AF54" s="467">
        <f>AF33+AF36+AF39+AF42+AF45+AF48+AF51</f>
        <v>0</v>
      </c>
      <c r="AG54" s="469"/>
      <c r="AH54" s="467">
        <f>AH33+AH36+AH39+AH42+AH45+AH48+AH51</f>
        <v>0</v>
      </c>
      <c r="AI54" s="468"/>
      <c r="AJ54" s="469"/>
      <c r="AK54" s="467">
        <f>AK33+AK36+AK39+AK42+AK45+AK48+AK51</f>
        <v>0</v>
      </c>
      <c r="AL54" s="468"/>
      <c r="AM54" s="469"/>
      <c r="AN54" s="467">
        <f t="shared" si="0"/>
        <v>0</v>
      </c>
      <c r="AO54" s="469"/>
    </row>
    <row r="55" spans="1:41" ht="13.65" customHeight="1">
      <c r="A55" s="476"/>
      <c r="B55" s="439"/>
      <c r="C55" s="477"/>
      <c r="D55" s="451"/>
      <c r="E55" s="480"/>
      <c r="F55" s="470" t="s">
        <v>322</v>
      </c>
      <c r="G55" s="471"/>
      <c r="H55" s="456">
        <f>H34+H37+H40+H43+H46+H49+H52</f>
        <v>0</v>
      </c>
      <c r="I55" s="474"/>
      <c r="J55" s="474"/>
      <c r="K55" s="466"/>
      <c r="L55" s="456">
        <f>L34+L37+L40+L43+L46+L49+L52</f>
        <v>0</v>
      </c>
      <c r="M55" s="457"/>
      <c r="N55" s="457"/>
      <c r="O55" s="457"/>
      <c r="P55" s="458"/>
      <c r="Q55" s="456">
        <f>Q34+Q37+Q40+Q43+Q46+Q49+Q52</f>
        <v>0</v>
      </c>
      <c r="R55" s="457"/>
      <c r="S55" s="458"/>
      <c r="T55" s="456">
        <f>T34+T37+T40+T43+T46+T49+T52</f>
        <v>0</v>
      </c>
      <c r="U55" s="457"/>
      <c r="V55" s="458"/>
      <c r="W55" s="456">
        <f>W34+W37+W40+W43+W46+W49+W52</f>
        <v>0</v>
      </c>
      <c r="X55" s="458"/>
      <c r="Y55" s="456">
        <f>SUM(Q55:X55)</f>
        <v>0</v>
      </c>
      <c r="Z55" s="458"/>
      <c r="AA55" s="456">
        <f>AA34+AA37+AA40+AA43+AA46+AA49+AA52</f>
        <v>0</v>
      </c>
      <c r="AB55" s="457"/>
      <c r="AC55" s="458"/>
      <c r="AD55" s="456">
        <f>AD34+AD37+AD40+AD43+AD46+AD49+AD52</f>
        <v>0</v>
      </c>
      <c r="AE55" s="458"/>
      <c r="AF55" s="456">
        <f>AF34+AF37+AF40+AF43+AF46+AF49+AF52</f>
        <v>0</v>
      </c>
      <c r="AG55" s="466"/>
      <c r="AH55" s="456">
        <f>AH34+AH37+AH40+AH43+AH46+AH49+AH52</f>
        <v>0</v>
      </c>
      <c r="AI55" s="457"/>
      <c r="AJ55" s="458"/>
      <c r="AK55" s="456">
        <f>AK34+AK37+AK40+AK43+AK46+AK49+AK52</f>
        <v>0</v>
      </c>
      <c r="AL55" s="457"/>
      <c r="AM55" s="458"/>
      <c r="AN55" s="456">
        <f t="shared" si="0"/>
        <v>0</v>
      </c>
      <c r="AO55" s="458"/>
    </row>
    <row r="56" spans="1:41" ht="13.65" customHeight="1">
      <c r="A56" s="431"/>
      <c r="B56" s="432"/>
      <c r="C56" s="433"/>
      <c r="D56" s="481"/>
      <c r="E56" s="482"/>
      <c r="F56" s="472"/>
      <c r="G56" s="473"/>
      <c r="H56" s="461">
        <f>H35+H38+H41+H44+H47+H50+H53</f>
        <v>0</v>
      </c>
      <c r="I56" s="462"/>
      <c r="J56" s="462"/>
      <c r="K56" s="463"/>
      <c r="L56" s="464">
        <f>L35+L38+L41+L44+L47+L50+L53</f>
        <v>0</v>
      </c>
      <c r="M56" s="465"/>
      <c r="N56" s="465"/>
      <c r="O56" s="465"/>
      <c r="P56" s="460"/>
      <c r="Q56" s="464">
        <f>Q35+Q38+Q41+Q44+Q47+Q50+Q53</f>
        <v>0</v>
      </c>
      <c r="R56" s="465"/>
      <c r="S56" s="460"/>
      <c r="T56" s="464">
        <f>T35+T38+T41+T44+T47+T50+T53</f>
        <v>0</v>
      </c>
      <c r="U56" s="465"/>
      <c r="V56" s="460"/>
      <c r="W56" s="464">
        <f>W35+W38+W41+W44+W47+W50+W53</f>
        <v>0</v>
      </c>
      <c r="X56" s="460"/>
      <c r="Y56" s="464">
        <f>SUM(Q56:X56)</f>
        <v>0</v>
      </c>
      <c r="Z56" s="460"/>
      <c r="AA56" s="464">
        <f>AA35+AA38+AA41+AA44+AA47+AA50+AA53</f>
        <v>0</v>
      </c>
      <c r="AB56" s="465"/>
      <c r="AC56" s="460"/>
      <c r="AD56" s="464">
        <f>AD35+AD38+AD41+AD44+AD47+AD50+AD53</f>
        <v>0</v>
      </c>
      <c r="AE56" s="460"/>
      <c r="AF56" s="461">
        <f>AF35+AF38+AF41+AF44+AF47+AF50+AF53</f>
        <v>0</v>
      </c>
      <c r="AG56" s="463"/>
      <c r="AH56" s="464">
        <f>AH35+AH38+AH41+AH44+AH47+AH50+AH53</f>
        <v>0</v>
      </c>
      <c r="AI56" s="465"/>
      <c r="AJ56" s="460"/>
      <c r="AK56" s="464">
        <f>AK35+AK38+AK41+AK44+AK47+AK50+AK53</f>
        <v>0</v>
      </c>
      <c r="AL56" s="465"/>
      <c r="AM56" s="460"/>
      <c r="AN56" s="459">
        <f t="shared" si="0"/>
        <v>0</v>
      </c>
      <c r="AO56" s="460"/>
    </row>
    <row r="57" spans="1:41" s="302" customFormat="1" ht="12.75" customHeight="1">
      <c r="A57" s="154" t="s">
        <v>324</v>
      </c>
      <c r="B57" s="155"/>
      <c r="C57" s="155"/>
      <c r="D57" s="156"/>
      <c r="E57" s="156"/>
      <c r="F57" s="156"/>
      <c r="G57" s="157"/>
      <c r="H57" s="157"/>
      <c r="I57" s="157"/>
      <c r="J57" s="157"/>
      <c r="K57" s="157"/>
      <c r="L57" s="157"/>
      <c r="M57" s="157"/>
      <c r="N57" s="157"/>
      <c r="O57" s="158"/>
      <c r="P57" s="157"/>
      <c r="Q57" s="157"/>
      <c r="R57" s="157"/>
      <c r="S57" s="158"/>
      <c r="T57" s="158"/>
      <c r="U57" s="158"/>
      <c r="V57" s="158"/>
      <c r="W57" s="157"/>
      <c r="X57" s="157"/>
      <c r="Y57" s="157"/>
      <c r="Z57" s="157"/>
      <c r="AA57" s="157"/>
      <c r="AB57" s="157"/>
      <c r="AC57" s="157"/>
      <c r="AD57" s="157"/>
      <c r="AE57" s="157"/>
      <c r="AF57" s="157"/>
      <c r="AG57" s="157"/>
      <c r="AH57" s="157"/>
      <c r="AI57" s="157"/>
      <c r="AJ57" s="157"/>
      <c r="AK57" s="157"/>
      <c r="AL57" s="157"/>
      <c r="AM57" s="157"/>
      <c r="AN57" s="157"/>
      <c r="AO57" s="157"/>
    </row>
    <row r="58" spans="1:41" s="302" customFormat="1" ht="12.75" customHeight="1">
      <c r="A58" s="302" t="s">
        <v>325</v>
      </c>
    </row>
    <row r="59" spans="1:41" ht="12.75" customHeight="1">
      <c r="A59" s="302" t="s">
        <v>326</v>
      </c>
    </row>
  </sheetData>
  <mergeCells count="433">
    <mergeCell ref="J23:M23"/>
    <mergeCell ref="J25:M25"/>
    <mergeCell ref="J27:M27"/>
    <mergeCell ref="A3:E4"/>
    <mergeCell ref="F3:N4"/>
    <mergeCell ref="A5:E6"/>
    <mergeCell ref="F5:N6"/>
    <mergeCell ref="A7:E8"/>
    <mergeCell ref="F7:N8"/>
    <mergeCell ref="F13:N14"/>
    <mergeCell ref="O3:U4"/>
    <mergeCell ref="V3:W4"/>
    <mergeCell ref="X3:AC4"/>
    <mergeCell ref="AD3:AG4"/>
    <mergeCell ref="AH3:AK4"/>
    <mergeCell ref="AL3:AO4"/>
    <mergeCell ref="O5:U6"/>
    <mergeCell ref="V5:W6"/>
    <mergeCell ref="X5:Y5"/>
    <mergeCell ref="AD5:AG6"/>
    <mergeCell ref="AH5:AK6"/>
    <mergeCell ref="AL5:AO6"/>
    <mergeCell ref="O7:U8"/>
    <mergeCell ref="V7:W8"/>
    <mergeCell ref="X7:Y7"/>
    <mergeCell ref="AD7:AG8"/>
    <mergeCell ref="AH7:AK8"/>
    <mergeCell ref="AL7:AO8"/>
    <mergeCell ref="AL9:AO10"/>
    <mergeCell ref="A11:E12"/>
    <mergeCell ref="F11:N12"/>
    <mergeCell ref="O11:U12"/>
    <mergeCell ref="V11:W12"/>
    <mergeCell ref="X11:Y11"/>
    <mergeCell ref="AD11:AG12"/>
    <mergeCell ref="AH11:AK12"/>
    <mergeCell ref="AL11:AO12"/>
    <mergeCell ref="A9:E10"/>
    <mergeCell ref="V13:W14"/>
    <mergeCell ref="X13:Y13"/>
    <mergeCell ref="AD13:AG14"/>
    <mergeCell ref="AH9:AK10"/>
    <mergeCell ref="F9:N10"/>
    <mergeCell ref="O9:U10"/>
    <mergeCell ref="V9:W10"/>
    <mergeCell ref="X9:Y9"/>
    <mergeCell ref="AH13:AK14"/>
    <mergeCell ref="AD9:AG10"/>
    <mergeCell ref="AL13:AO14"/>
    <mergeCell ref="A19:C20"/>
    <mergeCell ref="D19:I20"/>
    <mergeCell ref="J19:W20"/>
    <mergeCell ref="X19:AC20"/>
    <mergeCell ref="AD19:AF20"/>
    <mergeCell ref="AG19:AO19"/>
    <mergeCell ref="AG20:AO20"/>
    <mergeCell ref="A13:E14"/>
    <mergeCell ref="O13:U14"/>
    <mergeCell ref="A21:C22"/>
    <mergeCell ref="D21:I22"/>
    <mergeCell ref="X21:AC22"/>
    <mergeCell ref="AD21:AF22"/>
    <mergeCell ref="K22:M22"/>
    <mergeCell ref="P22:Q22"/>
    <mergeCell ref="R22:S22"/>
    <mergeCell ref="T22:U22"/>
    <mergeCell ref="J21:M21"/>
    <mergeCell ref="AG22:AO22"/>
    <mergeCell ref="A23:C24"/>
    <mergeCell ref="D23:I24"/>
    <mergeCell ref="X23:AC24"/>
    <mergeCell ref="AD23:AF24"/>
    <mergeCell ref="K24:M24"/>
    <mergeCell ref="P24:Q24"/>
    <mergeCell ref="R24:S24"/>
    <mergeCell ref="T24:U24"/>
    <mergeCell ref="AG24:AO24"/>
    <mergeCell ref="A25:C26"/>
    <mergeCell ref="D25:I26"/>
    <mergeCell ref="X25:AC26"/>
    <mergeCell ref="AD25:AF26"/>
    <mergeCell ref="K26:M26"/>
    <mergeCell ref="P26:Q26"/>
    <mergeCell ref="R26:S26"/>
    <mergeCell ref="T26:U26"/>
    <mergeCell ref="AG26:AO26"/>
    <mergeCell ref="A27:C28"/>
    <mergeCell ref="D27:I28"/>
    <mergeCell ref="X27:AC28"/>
    <mergeCell ref="AD27:AF28"/>
    <mergeCell ref="K28:M28"/>
    <mergeCell ref="P28:Q28"/>
    <mergeCell ref="R28:S28"/>
    <mergeCell ref="T28:U28"/>
    <mergeCell ref="AG28:AO28"/>
    <mergeCell ref="A31:C32"/>
    <mergeCell ref="D31:E32"/>
    <mergeCell ref="F31:G32"/>
    <mergeCell ref="H31:K32"/>
    <mergeCell ref="L31:P32"/>
    <mergeCell ref="Q31:Z31"/>
    <mergeCell ref="AA31:AC32"/>
    <mergeCell ref="AD31:AE31"/>
    <mergeCell ref="AF31:AG31"/>
    <mergeCell ref="AH31:AM31"/>
    <mergeCell ref="AN31:AO32"/>
    <mergeCell ref="Q32:S32"/>
    <mergeCell ref="T32:V32"/>
    <mergeCell ref="W32:X32"/>
    <mergeCell ref="Y32:Z32"/>
    <mergeCell ref="AD32:AE32"/>
    <mergeCell ref="AF32:AG32"/>
    <mergeCell ref="AH32:AJ32"/>
    <mergeCell ref="A33:C35"/>
    <mergeCell ref="D33:E35"/>
    <mergeCell ref="F33:G33"/>
    <mergeCell ref="H33:K33"/>
    <mergeCell ref="L33:P33"/>
    <mergeCell ref="Q33:S33"/>
    <mergeCell ref="T33:V33"/>
    <mergeCell ref="W33:X33"/>
    <mergeCell ref="Y33:Z33"/>
    <mergeCell ref="AA33:AC33"/>
    <mergeCell ref="AD33:AE33"/>
    <mergeCell ref="AF33:AG33"/>
    <mergeCell ref="AH33:AJ33"/>
    <mergeCell ref="AK33:AM33"/>
    <mergeCell ref="AN33:AO33"/>
    <mergeCell ref="F34:G35"/>
    <mergeCell ref="H34:K34"/>
    <mergeCell ref="L34:P34"/>
    <mergeCell ref="Q34:S34"/>
    <mergeCell ref="T34:V34"/>
    <mergeCell ref="W34:X34"/>
    <mergeCell ref="Y34:Z34"/>
    <mergeCell ref="AA34:AC34"/>
    <mergeCell ref="AD34:AE34"/>
    <mergeCell ref="AF34:AG34"/>
    <mergeCell ref="AH34:AJ34"/>
    <mergeCell ref="AK34:AM34"/>
    <mergeCell ref="AN34:AO34"/>
    <mergeCell ref="H35:K35"/>
    <mergeCell ref="L35:P35"/>
    <mergeCell ref="Q35:S35"/>
    <mergeCell ref="T35:V35"/>
    <mergeCell ref="W35:X35"/>
    <mergeCell ref="Y35:Z35"/>
    <mergeCell ref="AA35:AC35"/>
    <mergeCell ref="AD35:AE35"/>
    <mergeCell ref="AF35:AG35"/>
    <mergeCell ref="AH35:AJ35"/>
    <mergeCell ref="AK35:AM35"/>
    <mergeCell ref="AN35:AO35"/>
    <mergeCell ref="A36:C38"/>
    <mergeCell ref="D36:E38"/>
    <mergeCell ref="F36:G36"/>
    <mergeCell ref="H36:K36"/>
    <mergeCell ref="L36:P36"/>
    <mergeCell ref="Q36:S36"/>
    <mergeCell ref="H38:K38"/>
    <mergeCell ref="L38:P38"/>
    <mergeCell ref="Q38:S38"/>
    <mergeCell ref="T36:V36"/>
    <mergeCell ref="W36:X36"/>
    <mergeCell ref="Y36:Z36"/>
    <mergeCell ref="AA36:AC36"/>
    <mergeCell ref="AD36:AE36"/>
    <mergeCell ref="AF36:AG36"/>
    <mergeCell ref="AH36:AJ36"/>
    <mergeCell ref="AK36:AM36"/>
    <mergeCell ref="AN36:AO36"/>
    <mergeCell ref="F37:G38"/>
    <mergeCell ref="H37:K37"/>
    <mergeCell ref="L37:P37"/>
    <mergeCell ref="Q37:S37"/>
    <mergeCell ref="T37:V37"/>
    <mergeCell ref="W37:X37"/>
    <mergeCell ref="Y37:Z37"/>
    <mergeCell ref="AA37:AC37"/>
    <mergeCell ref="AD37:AE37"/>
    <mergeCell ref="AF37:AG37"/>
    <mergeCell ref="AH37:AJ37"/>
    <mergeCell ref="AK37:AM37"/>
    <mergeCell ref="AN37:AO37"/>
    <mergeCell ref="T38:V38"/>
    <mergeCell ref="W38:X38"/>
    <mergeCell ref="Y38:Z38"/>
    <mergeCell ref="AA38:AC38"/>
    <mergeCell ref="AD38:AE38"/>
    <mergeCell ref="AF38:AG38"/>
    <mergeCell ref="AH38:AJ38"/>
    <mergeCell ref="AK38:AM38"/>
    <mergeCell ref="AN38:AO38"/>
    <mergeCell ref="A39:C41"/>
    <mergeCell ref="D39:E41"/>
    <mergeCell ref="F39:G39"/>
    <mergeCell ref="H39:K39"/>
    <mergeCell ref="L39:P39"/>
    <mergeCell ref="Q39:S39"/>
    <mergeCell ref="T39:V39"/>
    <mergeCell ref="W39:X39"/>
    <mergeCell ref="Y39:Z39"/>
    <mergeCell ref="AA39:AC39"/>
    <mergeCell ref="AD39:AE39"/>
    <mergeCell ref="AF39:AG39"/>
    <mergeCell ref="AH39:AJ39"/>
    <mergeCell ref="AK39:AM39"/>
    <mergeCell ref="AN39:AO39"/>
    <mergeCell ref="F40:G41"/>
    <mergeCell ref="H40:K40"/>
    <mergeCell ref="L40:P40"/>
    <mergeCell ref="Q40:S40"/>
    <mergeCell ref="T40:V40"/>
    <mergeCell ref="W40:X40"/>
    <mergeCell ref="Y40:Z40"/>
    <mergeCell ref="AA40:AC40"/>
    <mergeCell ref="AD40:AE40"/>
    <mergeCell ref="AF40:AG40"/>
    <mergeCell ref="AH40:AJ40"/>
    <mergeCell ref="AK40:AM40"/>
    <mergeCell ref="AN40:AO40"/>
    <mergeCell ref="H41:K41"/>
    <mergeCell ref="L41:P41"/>
    <mergeCell ref="Q41:S41"/>
    <mergeCell ref="T41:V41"/>
    <mergeCell ref="W41:X41"/>
    <mergeCell ref="Y41:Z41"/>
    <mergeCell ref="AA41:AC41"/>
    <mergeCell ref="AD41:AE41"/>
    <mergeCell ref="AF41:AG41"/>
    <mergeCell ref="AH41:AJ41"/>
    <mergeCell ref="AK41:AM41"/>
    <mergeCell ref="AN41:AO41"/>
    <mergeCell ref="A42:C44"/>
    <mergeCell ref="D42:E44"/>
    <mergeCell ref="F42:G42"/>
    <mergeCell ref="H42:K42"/>
    <mergeCell ref="L42:P42"/>
    <mergeCell ref="Q42:S42"/>
    <mergeCell ref="T42:V42"/>
    <mergeCell ref="W42:X42"/>
    <mergeCell ref="Y42:Z42"/>
    <mergeCell ref="AA42:AC42"/>
    <mergeCell ref="AD42:AE42"/>
    <mergeCell ref="AF42:AG42"/>
    <mergeCell ref="AH42:AJ42"/>
    <mergeCell ref="AK42:AM42"/>
    <mergeCell ref="AN42:AO42"/>
    <mergeCell ref="F43:G44"/>
    <mergeCell ref="H43:K43"/>
    <mergeCell ref="L43:P43"/>
    <mergeCell ref="Q43:S43"/>
    <mergeCell ref="T43:V43"/>
    <mergeCell ref="W43:X43"/>
    <mergeCell ref="Y43:Z43"/>
    <mergeCell ref="AA43:AC43"/>
    <mergeCell ref="AD43:AE43"/>
    <mergeCell ref="AF43:AG43"/>
    <mergeCell ref="AH43:AJ43"/>
    <mergeCell ref="AK43:AM43"/>
    <mergeCell ref="AN43:AO43"/>
    <mergeCell ref="H44:K44"/>
    <mergeCell ref="L44:P44"/>
    <mergeCell ref="Q44:S44"/>
    <mergeCell ref="T44:V44"/>
    <mergeCell ref="W44:X44"/>
    <mergeCell ref="Y44:Z44"/>
    <mergeCell ref="AA44:AC44"/>
    <mergeCell ref="AD44:AE44"/>
    <mergeCell ref="AF44:AG44"/>
    <mergeCell ref="AH44:AJ44"/>
    <mergeCell ref="AK44:AM44"/>
    <mergeCell ref="AN44:AO44"/>
    <mergeCell ref="A45:C47"/>
    <mergeCell ref="D45:E47"/>
    <mergeCell ref="F45:G45"/>
    <mergeCell ref="H45:K45"/>
    <mergeCell ref="L45:P45"/>
    <mergeCell ref="Q45:S45"/>
    <mergeCell ref="T45:V45"/>
    <mergeCell ref="W45:X45"/>
    <mergeCell ref="Y45:Z45"/>
    <mergeCell ref="AA45:AC45"/>
    <mergeCell ref="AD45:AE45"/>
    <mergeCell ref="AF45:AG45"/>
    <mergeCell ref="AH45:AJ45"/>
    <mergeCell ref="AK45:AM45"/>
    <mergeCell ref="AN45:AO45"/>
    <mergeCell ref="F46:G47"/>
    <mergeCell ref="H46:K46"/>
    <mergeCell ref="L46:P46"/>
    <mergeCell ref="Q46:S46"/>
    <mergeCell ref="T46:V46"/>
    <mergeCell ref="W46:X46"/>
    <mergeCell ref="Y46:Z46"/>
    <mergeCell ref="AA46:AC46"/>
    <mergeCell ref="AD46:AE46"/>
    <mergeCell ref="AF46:AG46"/>
    <mergeCell ref="AH46:AJ46"/>
    <mergeCell ref="AK46:AM46"/>
    <mergeCell ref="AN46:AO46"/>
    <mergeCell ref="H47:K47"/>
    <mergeCell ref="L47:P47"/>
    <mergeCell ref="Q47:S47"/>
    <mergeCell ref="T47:V47"/>
    <mergeCell ref="W47:X47"/>
    <mergeCell ref="Y47:Z47"/>
    <mergeCell ref="AA47:AC47"/>
    <mergeCell ref="AD47:AE47"/>
    <mergeCell ref="AF47:AG47"/>
    <mergeCell ref="AH47:AJ47"/>
    <mergeCell ref="AK47:AM47"/>
    <mergeCell ref="AN47:AO47"/>
    <mergeCell ref="A48:C50"/>
    <mergeCell ref="D48:E50"/>
    <mergeCell ref="F48:G48"/>
    <mergeCell ref="H48:K48"/>
    <mergeCell ref="L48:P48"/>
    <mergeCell ref="Q48:S48"/>
    <mergeCell ref="T48:V48"/>
    <mergeCell ref="W48:X48"/>
    <mergeCell ref="Y48:Z48"/>
    <mergeCell ref="AA48:AC48"/>
    <mergeCell ref="AD48:AE48"/>
    <mergeCell ref="AF48:AG48"/>
    <mergeCell ref="AH48:AJ48"/>
    <mergeCell ref="AK48:AM48"/>
    <mergeCell ref="AN48:AO48"/>
    <mergeCell ref="AK49:AM49"/>
    <mergeCell ref="F49:G50"/>
    <mergeCell ref="H49:K49"/>
    <mergeCell ref="L49:P49"/>
    <mergeCell ref="Q49:S49"/>
    <mergeCell ref="T49:V49"/>
    <mergeCell ref="W49:X49"/>
    <mergeCell ref="AF50:AG50"/>
    <mergeCell ref="Y49:Z49"/>
    <mergeCell ref="AA49:AC49"/>
    <mergeCell ref="AD49:AE49"/>
    <mergeCell ref="AF49:AG49"/>
    <mergeCell ref="AH49:AJ49"/>
    <mergeCell ref="T51:V51"/>
    <mergeCell ref="AN49:AO49"/>
    <mergeCell ref="H50:K50"/>
    <mergeCell ref="L50:P50"/>
    <mergeCell ref="Q50:S50"/>
    <mergeCell ref="T50:V50"/>
    <mergeCell ref="W50:X50"/>
    <mergeCell ref="Y50:Z50"/>
    <mergeCell ref="AA50:AC50"/>
    <mergeCell ref="AD50:AE50"/>
    <mergeCell ref="AH51:AJ51"/>
    <mergeCell ref="AH50:AJ50"/>
    <mergeCell ref="AK50:AM50"/>
    <mergeCell ref="AA51:AC51"/>
    <mergeCell ref="AD51:AE51"/>
    <mergeCell ref="AF51:AG51"/>
    <mergeCell ref="AN50:AO50"/>
    <mergeCell ref="A51:C53"/>
    <mergeCell ref="D51:E53"/>
    <mergeCell ref="F51:G51"/>
    <mergeCell ref="H51:K51"/>
    <mergeCell ref="L51:P51"/>
    <mergeCell ref="Q51:S51"/>
    <mergeCell ref="AA52:AC52"/>
    <mergeCell ref="W51:X51"/>
    <mergeCell ref="Y51:Z51"/>
    <mergeCell ref="AD52:AE52"/>
    <mergeCell ref="AK51:AM51"/>
    <mergeCell ref="AN51:AO51"/>
    <mergeCell ref="F52:G53"/>
    <mergeCell ref="H52:K52"/>
    <mergeCell ref="L52:P52"/>
    <mergeCell ref="Q52:S52"/>
    <mergeCell ref="T52:V52"/>
    <mergeCell ref="W52:X52"/>
    <mergeCell ref="Y52:Z52"/>
    <mergeCell ref="AH54:AJ54"/>
    <mergeCell ref="AN52:AO52"/>
    <mergeCell ref="H53:K53"/>
    <mergeCell ref="L53:P53"/>
    <mergeCell ref="Q53:S53"/>
    <mergeCell ref="T53:V53"/>
    <mergeCell ref="W53:X53"/>
    <mergeCell ref="AF53:AG53"/>
    <mergeCell ref="AH53:AJ53"/>
    <mergeCell ref="AK53:AM53"/>
    <mergeCell ref="AA56:AC56"/>
    <mergeCell ref="AF52:AG52"/>
    <mergeCell ref="AH52:AJ52"/>
    <mergeCell ref="AK52:AM52"/>
    <mergeCell ref="T54:V54"/>
    <mergeCell ref="W54:X54"/>
    <mergeCell ref="Y54:Z54"/>
    <mergeCell ref="Y53:Z53"/>
    <mergeCell ref="AA53:AC53"/>
    <mergeCell ref="AD53:AE53"/>
    <mergeCell ref="AD55:AE55"/>
    <mergeCell ref="AK54:AM54"/>
    <mergeCell ref="AN54:AO54"/>
    <mergeCell ref="AN53:AO53"/>
    <mergeCell ref="A54:C56"/>
    <mergeCell ref="D54:E56"/>
    <mergeCell ref="F54:G54"/>
    <mergeCell ref="H54:K54"/>
    <mergeCell ref="L54:P54"/>
    <mergeCell ref="Q54:S54"/>
    <mergeCell ref="AD56:AE56"/>
    <mergeCell ref="AA54:AC54"/>
    <mergeCell ref="AD54:AE54"/>
    <mergeCell ref="AF54:AG54"/>
    <mergeCell ref="F55:G56"/>
    <mergeCell ref="H55:K55"/>
    <mergeCell ref="L55:P55"/>
    <mergeCell ref="Q55:S55"/>
    <mergeCell ref="T55:V55"/>
    <mergeCell ref="W55:X55"/>
    <mergeCell ref="AF56:AG56"/>
    <mergeCell ref="AF55:AG55"/>
    <mergeCell ref="AH56:AJ56"/>
    <mergeCell ref="AH55:AJ55"/>
    <mergeCell ref="AK56:AM56"/>
    <mergeCell ref="AK55:AM55"/>
    <mergeCell ref="AA55:AC55"/>
    <mergeCell ref="Y55:Z55"/>
    <mergeCell ref="AN56:AO56"/>
    <mergeCell ref="AN55:AO55"/>
    <mergeCell ref="H56:K56"/>
    <mergeCell ref="L56:P56"/>
    <mergeCell ref="Q56:S56"/>
    <mergeCell ref="T56:V56"/>
    <mergeCell ref="W56:X56"/>
    <mergeCell ref="Y56:Z56"/>
  </mergeCells>
  <phoneticPr fontId="2"/>
  <dataValidations count="3">
    <dataValidation type="list" allowBlank="1" showInputMessage="1" showErrorMessage="1" sqref="Z5:AB5 Z9:AB9 Z11:AB11 Z7:AB7 Z13:AB13">
      <formula1>昭和・平成</formula1>
    </dataValidation>
    <dataValidation allowBlank="1" showInputMessage="1" showErrorMessage="1" sqref="A33:C53 AD5:AK14 A5:U14 A21:C28 X21:AC28"/>
    <dataValidation type="list" allowBlank="1" showInputMessage="1" showErrorMessage="1" sqref="X5:Y5 X7:Y7 X9:Y9 X11:Y11 X13:Y13 J21 J23 J25 J27">
      <formula1>"昭和,平成,令和"</formula1>
    </dataValidation>
  </dataValidations>
  <pageMargins left="1.05" right="0.78740157480314965" top="0.78740157480314965" bottom="0.19685039370078741" header="0.51181102362204722" footer="0.51181102362204722"/>
  <pageSetup paperSize="9" scale="82" orientation="portrait" r:id="rId1"/>
  <headerFooter alignWithMargins="0">
    <oddFooter>&amp;C－４－</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14999847407452621"/>
    <pageSetUpPr fitToPage="1"/>
  </sheetPr>
  <dimension ref="A1:AG50"/>
  <sheetViews>
    <sheetView view="pageBreakPreview" zoomScaleNormal="100" zoomScaleSheetLayoutView="100" workbookViewId="0">
      <selection activeCell="M6" sqref="M6"/>
    </sheetView>
  </sheetViews>
  <sheetFormatPr defaultColWidth="9" defaultRowHeight="13.2"/>
  <cols>
    <col min="1" max="1" width="1.88671875" style="232" customWidth="1"/>
    <col min="2" max="2" width="2.77734375" style="232" customWidth="1"/>
    <col min="3" max="4" width="1.33203125" style="232" customWidth="1"/>
    <col min="5" max="5" width="2.77734375" style="232" customWidth="1"/>
    <col min="6" max="6" width="16.88671875" style="314" customWidth="1"/>
    <col min="7" max="7" width="9.21875" style="232" customWidth="1"/>
    <col min="8" max="8" width="13.6640625" style="232" customWidth="1"/>
    <col min="9" max="9" width="7.44140625" style="314" customWidth="1"/>
    <col min="10" max="10" width="2.77734375" style="232" customWidth="1"/>
    <col min="11" max="11" width="7.44140625" style="314" customWidth="1"/>
    <col min="12" max="12" width="2.77734375" style="232" customWidth="1"/>
    <col min="13" max="13" width="2.109375" style="232" customWidth="1"/>
    <col min="14" max="14" width="3.21875" style="232" customWidth="1"/>
    <col min="15" max="15" width="2.109375" style="232" customWidth="1"/>
    <col min="16" max="16" width="3.21875" style="232" customWidth="1"/>
    <col min="17" max="17" width="2.109375" style="232" customWidth="1"/>
    <col min="18" max="18" width="3.21875" style="232" customWidth="1"/>
    <col min="19" max="19" width="2.109375" style="232" customWidth="1"/>
    <col min="20" max="20" width="6.44140625" style="232" customWidth="1"/>
    <col min="21" max="21" width="9.109375" style="232" customWidth="1"/>
    <col min="22" max="22" width="9" style="232" customWidth="1"/>
    <col min="23" max="29" width="2.109375" style="232" customWidth="1"/>
    <col min="30" max="30" width="9" style="232"/>
    <col min="31" max="31" width="15.21875" style="232" bestFit="1" customWidth="1"/>
    <col min="32" max="16384" width="9" style="232"/>
  </cols>
  <sheetData>
    <row r="1" spans="2:33" ht="25.5" customHeight="1"/>
    <row r="2" spans="2:33" ht="21.75" customHeight="1">
      <c r="B2" s="25" t="s">
        <v>253</v>
      </c>
      <c r="D2" s="185" t="s">
        <v>64</v>
      </c>
      <c r="E2" s="185"/>
      <c r="F2" s="185"/>
      <c r="R2" s="237"/>
      <c r="S2" s="237"/>
      <c r="V2" s="237"/>
      <c r="W2" s="237"/>
      <c r="AB2" s="237"/>
      <c r="AC2" s="315"/>
      <c r="AE2" s="395"/>
      <c r="AG2" s="232" t="s">
        <v>107</v>
      </c>
    </row>
    <row r="3" spans="2:33" ht="15" customHeight="1" thickBot="1">
      <c r="B3" s="194" t="s">
        <v>202</v>
      </c>
      <c r="C3" s="316"/>
      <c r="D3" s="26"/>
      <c r="E3" s="26"/>
      <c r="F3" s="26"/>
      <c r="G3" s="316"/>
      <c r="H3" s="316"/>
      <c r="I3" s="317"/>
      <c r="J3" s="316"/>
      <c r="K3" s="317"/>
      <c r="L3" s="316"/>
      <c r="M3" s="316"/>
      <c r="N3" s="316"/>
      <c r="O3" s="316"/>
      <c r="P3" s="316"/>
      <c r="Q3" s="316"/>
      <c r="R3" s="316"/>
      <c r="S3" s="316"/>
      <c r="T3" s="316"/>
      <c r="U3" s="316"/>
      <c r="V3" s="184" t="s">
        <v>365</v>
      </c>
      <c r="W3" s="184"/>
      <c r="X3" s="316"/>
      <c r="AB3" s="237"/>
      <c r="AC3" s="315"/>
      <c r="AE3" s="395"/>
    </row>
    <row r="4" spans="2:33" ht="21.75" customHeight="1">
      <c r="B4" s="610" t="s">
        <v>230</v>
      </c>
      <c r="C4" s="611"/>
      <c r="D4" s="611"/>
      <c r="E4" s="612"/>
      <c r="F4" s="616" t="s">
        <v>65</v>
      </c>
      <c r="G4" s="618" t="s">
        <v>219</v>
      </c>
      <c r="H4" s="617" t="s">
        <v>67</v>
      </c>
      <c r="I4" s="604" t="s">
        <v>68</v>
      </c>
      <c r="J4" s="605"/>
      <c r="K4" s="605"/>
      <c r="L4" s="606"/>
      <c r="M4" s="569" t="s">
        <v>69</v>
      </c>
      <c r="N4" s="638"/>
      <c r="O4" s="638"/>
      <c r="P4" s="638"/>
      <c r="Q4" s="638"/>
      <c r="R4" s="638"/>
      <c r="S4" s="639"/>
      <c r="T4" s="604" t="s">
        <v>70</v>
      </c>
      <c r="U4" s="605"/>
      <c r="V4" s="605"/>
      <c r="W4" s="569" t="s">
        <v>71</v>
      </c>
      <c r="X4" s="638"/>
      <c r="Y4" s="638"/>
      <c r="Z4" s="638"/>
      <c r="AA4" s="638"/>
      <c r="AB4" s="638"/>
      <c r="AC4" s="643"/>
      <c r="AE4" s="395"/>
      <c r="AG4" s="232" t="s">
        <v>108</v>
      </c>
    </row>
    <row r="5" spans="2:33" ht="31.5" customHeight="1" thickBot="1">
      <c r="B5" s="613"/>
      <c r="C5" s="614"/>
      <c r="D5" s="614"/>
      <c r="E5" s="615"/>
      <c r="F5" s="439"/>
      <c r="G5" s="619"/>
      <c r="H5" s="570"/>
      <c r="I5" s="607" t="s">
        <v>72</v>
      </c>
      <c r="J5" s="608"/>
      <c r="K5" s="609" t="s">
        <v>73</v>
      </c>
      <c r="L5" s="608"/>
      <c r="M5" s="640"/>
      <c r="N5" s="641"/>
      <c r="O5" s="641"/>
      <c r="P5" s="641"/>
      <c r="Q5" s="641"/>
      <c r="R5" s="641"/>
      <c r="S5" s="642"/>
      <c r="T5" s="159" t="s">
        <v>74</v>
      </c>
      <c r="U5" s="319" t="s">
        <v>75</v>
      </c>
      <c r="V5" s="159" t="s">
        <v>125</v>
      </c>
      <c r="W5" s="640"/>
      <c r="X5" s="641"/>
      <c r="Y5" s="641"/>
      <c r="Z5" s="641"/>
      <c r="AA5" s="641"/>
      <c r="AB5" s="641"/>
      <c r="AC5" s="644"/>
    </row>
    <row r="6" spans="2:33" ht="21.75" customHeight="1">
      <c r="B6" s="320"/>
      <c r="C6" s="321"/>
      <c r="D6" s="322"/>
      <c r="E6" s="323"/>
      <c r="F6" s="324"/>
      <c r="G6" s="325"/>
      <c r="H6" s="277"/>
      <c r="I6" s="326"/>
      <c r="J6" s="276" t="s">
        <v>113</v>
      </c>
      <c r="K6" s="327"/>
      <c r="L6" s="276" t="s">
        <v>113</v>
      </c>
      <c r="M6" s="239"/>
      <c r="N6" s="291"/>
      <c r="O6" s="284" t="s">
        <v>4</v>
      </c>
      <c r="P6" s="291"/>
      <c r="Q6" s="284" t="s">
        <v>76</v>
      </c>
      <c r="R6" s="291"/>
      <c r="S6" s="312" t="s">
        <v>77</v>
      </c>
      <c r="T6" s="328"/>
      <c r="U6" s="240"/>
      <c r="V6" s="328"/>
      <c r="W6" s="239"/>
      <c r="X6" s="329"/>
      <c r="Y6" s="284" t="s">
        <v>4</v>
      </c>
      <c r="Z6" s="291"/>
      <c r="AA6" s="284" t="s">
        <v>76</v>
      </c>
      <c r="AB6" s="291"/>
      <c r="AC6" s="330" t="s">
        <v>77</v>
      </c>
    </row>
    <row r="7" spans="2:33" ht="21.75" customHeight="1">
      <c r="B7" s="575" t="s">
        <v>350</v>
      </c>
      <c r="C7" s="576"/>
      <c r="D7" s="577"/>
      <c r="E7" s="578" t="s">
        <v>78</v>
      </c>
      <c r="F7" s="331"/>
      <c r="G7" s="261"/>
      <c r="H7" s="261"/>
      <c r="I7" s="332"/>
      <c r="J7" s="333"/>
      <c r="K7" s="334"/>
      <c r="L7" s="333"/>
      <c r="M7" s="260"/>
      <c r="N7" s="335"/>
      <c r="O7" s="336" t="s">
        <v>4</v>
      </c>
      <c r="P7" s="335"/>
      <c r="Q7" s="336" t="s">
        <v>76</v>
      </c>
      <c r="R7" s="335"/>
      <c r="S7" s="311" t="s">
        <v>77</v>
      </c>
      <c r="T7" s="213"/>
      <c r="U7" s="301"/>
      <c r="V7" s="213"/>
      <c r="W7" s="260"/>
      <c r="X7" s="335"/>
      <c r="Y7" s="336" t="s">
        <v>4</v>
      </c>
      <c r="Z7" s="335"/>
      <c r="AA7" s="336" t="s">
        <v>76</v>
      </c>
      <c r="AB7" s="335"/>
      <c r="AC7" s="337" t="s">
        <v>77</v>
      </c>
    </row>
    <row r="8" spans="2:33" ht="21.75" customHeight="1">
      <c r="B8" s="575"/>
      <c r="C8" s="576"/>
      <c r="D8" s="577"/>
      <c r="E8" s="578"/>
      <c r="F8" s="331"/>
      <c r="G8" s="261"/>
      <c r="H8" s="261"/>
      <c r="I8" s="332"/>
      <c r="J8" s="333"/>
      <c r="K8" s="334"/>
      <c r="L8" s="333"/>
      <c r="M8" s="260"/>
      <c r="N8" s="335"/>
      <c r="O8" s="336" t="s">
        <v>4</v>
      </c>
      <c r="P8" s="335"/>
      <c r="Q8" s="336" t="s">
        <v>76</v>
      </c>
      <c r="R8" s="335"/>
      <c r="S8" s="311" t="s">
        <v>77</v>
      </c>
      <c r="T8" s="213"/>
      <c r="U8" s="301"/>
      <c r="V8" s="213"/>
      <c r="W8" s="260"/>
      <c r="X8" s="335"/>
      <c r="Y8" s="336" t="s">
        <v>4</v>
      </c>
      <c r="Z8" s="335"/>
      <c r="AA8" s="336" t="s">
        <v>76</v>
      </c>
      <c r="AB8" s="335"/>
      <c r="AC8" s="337" t="s">
        <v>77</v>
      </c>
    </row>
    <row r="9" spans="2:33" ht="21.75" customHeight="1">
      <c r="B9" s="575"/>
      <c r="C9" s="576"/>
      <c r="D9" s="577"/>
      <c r="E9" s="578"/>
      <c r="F9" s="331"/>
      <c r="G9" s="261"/>
      <c r="H9" s="261"/>
      <c r="I9" s="332"/>
      <c r="J9" s="333"/>
      <c r="K9" s="334"/>
      <c r="L9" s="333"/>
      <c r="M9" s="260"/>
      <c r="N9" s="335"/>
      <c r="O9" s="336" t="s">
        <v>4</v>
      </c>
      <c r="P9" s="335"/>
      <c r="Q9" s="336" t="s">
        <v>76</v>
      </c>
      <c r="R9" s="335"/>
      <c r="S9" s="311" t="s">
        <v>77</v>
      </c>
      <c r="T9" s="213"/>
      <c r="U9" s="301"/>
      <c r="V9" s="213"/>
      <c r="W9" s="260"/>
      <c r="X9" s="335"/>
      <c r="Y9" s="336" t="s">
        <v>4</v>
      </c>
      <c r="Z9" s="335"/>
      <c r="AA9" s="336" t="s">
        <v>76</v>
      </c>
      <c r="AB9" s="335"/>
      <c r="AC9" s="337" t="s">
        <v>77</v>
      </c>
    </row>
    <row r="10" spans="2:33" ht="21.75" customHeight="1">
      <c r="B10" s="575"/>
      <c r="C10" s="576"/>
      <c r="D10" s="577"/>
      <c r="E10" s="578"/>
      <c r="F10" s="331"/>
      <c r="G10" s="261"/>
      <c r="H10" s="261"/>
      <c r="I10" s="332"/>
      <c r="J10" s="333"/>
      <c r="K10" s="334"/>
      <c r="L10" s="333"/>
      <c r="M10" s="260"/>
      <c r="N10" s="335"/>
      <c r="O10" s="336" t="s">
        <v>4</v>
      </c>
      <c r="P10" s="335"/>
      <c r="Q10" s="336" t="s">
        <v>76</v>
      </c>
      <c r="R10" s="335"/>
      <c r="S10" s="311" t="s">
        <v>77</v>
      </c>
      <c r="T10" s="213"/>
      <c r="U10" s="301"/>
      <c r="V10" s="213"/>
      <c r="W10" s="260"/>
      <c r="X10" s="335"/>
      <c r="Y10" s="336" t="s">
        <v>4</v>
      </c>
      <c r="Z10" s="335"/>
      <c r="AA10" s="336" t="s">
        <v>76</v>
      </c>
      <c r="AB10" s="335"/>
      <c r="AC10" s="337" t="s">
        <v>77</v>
      </c>
    </row>
    <row r="11" spans="2:33" ht="21.75" customHeight="1">
      <c r="B11" s="575"/>
      <c r="C11" s="576"/>
      <c r="D11" s="577"/>
      <c r="E11" s="578"/>
      <c r="F11" s="331"/>
      <c r="G11" s="261"/>
      <c r="H11" s="261"/>
      <c r="I11" s="332"/>
      <c r="J11" s="333"/>
      <c r="K11" s="334"/>
      <c r="L11" s="333"/>
      <c r="M11" s="260"/>
      <c r="N11" s="335"/>
      <c r="O11" s="336" t="s">
        <v>4</v>
      </c>
      <c r="P11" s="335"/>
      <c r="Q11" s="336" t="s">
        <v>76</v>
      </c>
      <c r="R11" s="335"/>
      <c r="S11" s="311" t="s">
        <v>77</v>
      </c>
      <c r="T11" s="213"/>
      <c r="U11" s="301"/>
      <c r="V11" s="213"/>
      <c r="W11" s="260"/>
      <c r="X11" s="335"/>
      <c r="Y11" s="336" t="s">
        <v>4</v>
      </c>
      <c r="Z11" s="335"/>
      <c r="AA11" s="336" t="s">
        <v>76</v>
      </c>
      <c r="AB11" s="335"/>
      <c r="AC11" s="337" t="s">
        <v>77</v>
      </c>
    </row>
    <row r="12" spans="2:33" ht="21.75" customHeight="1">
      <c r="B12" s="575"/>
      <c r="C12" s="576"/>
      <c r="D12" s="577"/>
      <c r="E12" s="578"/>
      <c r="F12" s="331"/>
      <c r="G12" s="261"/>
      <c r="H12" s="261"/>
      <c r="I12" s="332"/>
      <c r="J12" s="333"/>
      <c r="K12" s="334"/>
      <c r="L12" s="333"/>
      <c r="M12" s="260"/>
      <c r="N12" s="335"/>
      <c r="O12" s="336" t="s">
        <v>4</v>
      </c>
      <c r="P12" s="335"/>
      <c r="Q12" s="336" t="s">
        <v>76</v>
      </c>
      <c r="R12" s="335"/>
      <c r="S12" s="311" t="s">
        <v>77</v>
      </c>
      <c r="T12" s="213"/>
      <c r="U12" s="301"/>
      <c r="V12" s="213"/>
      <c r="W12" s="260"/>
      <c r="X12" s="335"/>
      <c r="Y12" s="336" t="s">
        <v>4</v>
      </c>
      <c r="Z12" s="335"/>
      <c r="AA12" s="336" t="s">
        <v>76</v>
      </c>
      <c r="AB12" s="335"/>
      <c r="AC12" s="337" t="s">
        <v>77</v>
      </c>
    </row>
    <row r="13" spans="2:33" ht="21.75" customHeight="1">
      <c r="B13" s="575"/>
      <c r="C13" s="576"/>
      <c r="D13" s="577"/>
      <c r="E13" s="578"/>
      <c r="F13" s="331"/>
      <c r="G13" s="261"/>
      <c r="H13" s="261"/>
      <c r="I13" s="332"/>
      <c r="J13" s="333"/>
      <c r="K13" s="334"/>
      <c r="L13" s="333"/>
      <c r="M13" s="260"/>
      <c r="N13" s="335"/>
      <c r="O13" s="336" t="s">
        <v>4</v>
      </c>
      <c r="P13" s="335"/>
      <c r="Q13" s="336" t="s">
        <v>76</v>
      </c>
      <c r="R13" s="335"/>
      <c r="S13" s="311" t="s">
        <v>77</v>
      </c>
      <c r="T13" s="213"/>
      <c r="U13" s="301"/>
      <c r="V13" s="213"/>
      <c r="W13" s="260"/>
      <c r="X13" s="335"/>
      <c r="Y13" s="336" t="s">
        <v>4</v>
      </c>
      <c r="Z13" s="335"/>
      <c r="AA13" s="336" t="s">
        <v>76</v>
      </c>
      <c r="AB13" s="335"/>
      <c r="AC13" s="337" t="s">
        <v>77</v>
      </c>
    </row>
    <row r="14" spans="2:33" ht="21.75" customHeight="1">
      <c r="B14" s="575"/>
      <c r="C14" s="576"/>
      <c r="D14" s="577"/>
      <c r="E14" s="578"/>
      <c r="F14" s="331"/>
      <c r="G14" s="261"/>
      <c r="H14" s="261"/>
      <c r="I14" s="332"/>
      <c r="J14" s="333"/>
      <c r="K14" s="334"/>
      <c r="L14" s="333"/>
      <c r="M14" s="260"/>
      <c r="N14" s="335"/>
      <c r="O14" s="336" t="s">
        <v>4</v>
      </c>
      <c r="P14" s="335"/>
      <c r="Q14" s="336" t="s">
        <v>76</v>
      </c>
      <c r="R14" s="335"/>
      <c r="S14" s="311" t="s">
        <v>77</v>
      </c>
      <c r="T14" s="213"/>
      <c r="U14" s="301"/>
      <c r="V14" s="213"/>
      <c r="W14" s="260"/>
      <c r="X14" s="335"/>
      <c r="Y14" s="336" t="s">
        <v>4</v>
      </c>
      <c r="Z14" s="335"/>
      <c r="AA14" s="336" t="s">
        <v>76</v>
      </c>
      <c r="AB14" s="335"/>
      <c r="AC14" s="337" t="s">
        <v>77</v>
      </c>
    </row>
    <row r="15" spans="2:33" ht="21.75" customHeight="1">
      <c r="B15" s="575"/>
      <c r="C15" s="576"/>
      <c r="D15" s="577"/>
      <c r="E15" s="338"/>
      <c r="F15" s="339"/>
      <c r="G15" s="261"/>
      <c r="H15" s="261"/>
      <c r="I15" s="340"/>
      <c r="J15" s="279"/>
      <c r="K15" s="341"/>
      <c r="L15" s="279"/>
      <c r="M15" s="278"/>
      <c r="N15" s="300"/>
      <c r="O15" s="308" t="s">
        <v>4</v>
      </c>
      <c r="P15" s="300"/>
      <c r="Q15" s="308" t="s">
        <v>76</v>
      </c>
      <c r="R15" s="300"/>
      <c r="S15" s="309" t="s">
        <v>77</v>
      </c>
      <c r="T15" s="267"/>
      <c r="U15" s="248"/>
      <c r="V15" s="267"/>
      <c r="W15" s="278"/>
      <c r="X15" s="300"/>
      <c r="Y15" s="308" t="s">
        <v>4</v>
      </c>
      <c r="Z15" s="300"/>
      <c r="AA15" s="308" t="s">
        <v>76</v>
      </c>
      <c r="AB15" s="300"/>
      <c r="AC15" s="342" t="s">
        <v>77</v>
      </c>
    </row>
    <row r="16" spans="2:33" ht="21.75" customHeight="1">
      <c r="B16" s="575"/>
      <c r="C16" s="576"/>
      <c r="D16" s="577"/>
      <c r="E16" s="343"/>
      <c r="F16" s="331"/>
      <c r="G16" s="261"/>
      <c r="H16" s="261"/>
      <c r="I16" s="326"/>
      <c r="J16" s="236"/>
      <c r="K16" s="327"/>
      <c r="L16" s="236"/>
      <c r="M16" s="237"/>
      <c r="N16" s="291"/>
      <c r="O16" s="284" t="s">
        <v>4</v>
      </c>
      <c r="P16" s="291"/>
      <c r="Q16" s="284" t="s">
        <v>76</v>
      </c>
      <c r="R16" s="291"/>
      <c r="S16" s="312" t="s">
        <v>77</v>
      </c>
      <c r="T16" s="344"/>
      <c r="U16" s="240"/>
      <c r="V16" s="344"/>
      <c r="W16" s="237"/>
      <c r="X16" s="291"/>
      <c r="Y16" s="284" t="s">
        <v>4</v>
      </c>
      <c r="Z16" s="291"/>
      <c r="AA16" s="284" t="s">
        <v>76</v>
      </c>
      <c r="AB16" s="291"/>
      <c r="AC16" s="330" t="s">
        <v>77</v>
      </c>
    </row>
    <row r="17" spans="2:29" ht="21.75" customHeight="1">
      <c r="B17" s="575"/>
      <c r="C17" s="576"/>
      <c r="D17" s="577"/>
      <c r="E17" s="601" t="s">
        <v>79</v>
      </c>
      <c r="F17" s="331"/>
      <c r="G17" s="261"/>
      <c r="H17" s="261"/>
      <c r="I17" s="332"/>
      <c r="J17" s="333"/>
      <c r="K17" s="334"/>
      <c r="L17" s="333"/>
      <c r="M17" s="260"/>
      <c r="N17" s="335"/>
      <c r="O17" s="336" t="s">
        <v>4</v>
      </c>
      <c r="P17" s="335"/>
      <c r="Q17" s="336" t="s">
        <v>76</v>
      </c>
      <c r="R17" s="335"/>
      <c r="S17" s="311" t="s">
        <v>77</v>
      </c>
      <c r="T17" s="213"/>
      <c r="U17" s="301"/>
      <c r="V17" s="213"/>
      <c r="W17" s="260"/>
      <c r="X17" s="335"/>
      <c r="Y17" s="336" t="s">
        <v>4</v>
      </c>
      <c r="Z17" s="335"/>
      <c r="AA17" s="336" t="s">
        <v>76</v>
      </c>
      <c r="AB17" s="335"/>
      <c r="AC17" s="337" t="s">
        <v>77</v>
      </c>
    </row>
    <row r="18" spans="2:29" ht="21.75" customHeight="1">
      <c r="B18" s="575"/>
      <c r="C18" s="576"/>
      <c r="D18" s="577"/>
      <c r="E18" s="601"/>
      <c r="F18" s="331"/>
      <c r="G18" s="261"/>
      <c r="H18" s="261"/>
      <c r="I18" s="332"/>
      <c r="J18" s="333"/>
      <c r="K18" s="334"/>
      <c r="L18" s="333"/>
      <c r="M18" s="260"/>
      <c r="N18" s="335"/>
      <c r="O18" s="336" t="s">
        <v>4</v>
      </c>
      <c r="P18" s="335"/>
      <c r="Q18" s="336" t="s">
        <v>76</v>
      </c>
      <c r="R18" s="335"/>
      <c r="S18" s="311" t="s">
        <v>77</v>
      </c>
      <c r="T18" s="213"/>
      <c r="U18" s="301"/>
      <c r="V18" s="213"/>
      <c r="W18" s="260"/>
      <c r="X18" s="335"/>
      <c r="Y18" s="336" t="s">
        <v>4</v>
      </c>
      <c r="Z18" s="335"/>
      <c r="AA18" s="336" t="s">
        <v>76</v>
      </c>
      <c r="AB18" s="335"/>
      <c r="AC18" s="337" t="s">
        <v>77</v>
      </c>
    </row>
    <row r="19" spans="2:29" ht="21.75" customHeight="1">
      <c r="B19" s="575"/>
      <c r="C19" s="576"/>
      <c r="D19" s="577"/>
      <c r="E19" s="601"/>
      <c r="F19" s="331"/>
      <c r="G19" s="261"/>
      <c r="H19" s="261"/>
      <c r="I19" s="332"/>
      <c r="J19" s="333"/>
      <c r="K19" s="334"/>
      <c r="L19" s="333"/>
      <c r="M19" s="260"/>
      <c r="N19" s="335"/>
      <c r="O19" s="336" t="s">
        <v>4</v>
      </c>
      <c r="P19" s="335"/>
      <c r="Q19" s="336" t="s">
        <v>76</v>
      </c>
      <c r="R19" s="335"/>
      <c r="S19" s="311" t="s">
        <v>77</v>
      </c>
      <c r="T19" s="213"/>
      <c r="U19" s="301"/>
      <c r="V19" s="213"/>
      <c r="W19" s="260"/>
      <c r="X19" s="335"/>
      <c r="Y19" s="336" t="s">
        <v>4</v>
      </c>
      <c r="Z19" s="335"/>
      <c r="AA19" s="336" t="s">
        <v>76</v>
      </c>
      <c r="AB19" s="335"/>
      <c r="AC19" s="337" t="s">
        <v>77</v>
      </c>
    </row>
    <row r="20" spans="2:29" ht="21.75" customHeight="1">
      <c r="B20" s="575"/>
      <c r="C20" s="576"/>
      <c r="D20" s="577"/>
      <c r="E20" s="601"/>
      <c r="F20" s="331"/>
      <c r="G20" s="261"/>
      <c r="H20" s="261"/>
      <c r="I20" s="332"/>
      <c r="J20" s="333"/>
      <c r="K20" s="334"/>
      <c r="L20" s="333"/>
      <c r="M20" s="260"/>
      <c r="N20" s="335"/>
      <c r="O20" s="336" t="s">
        <v>4</v>
      </c>
      <c r="P20" s="335"/>
      <c r="Q20" s="336" t="s">
        <v>76</v>
      </c>
      <c r="R20" s="335"/>
      <c r="S20" s="311" t="s">
        <v>77</v>
      </c>
      <c r="T20" s="213"/>
      <c r="U20" s="301"/>
      <c r="V20" s="213"/>
      <c r="W20" s="260"/>
      <c r="X20" s="335"/>
      <c r="Y20" s="336" t="s">
        <v>4</v>
      </c>
      <c r="Z20" s="335"/>
      <c r="AA20" s="336" t="s">
        <v>76</v>
      </c>
      <c r="AB20" s="335"/>
      <c r="AC20" s="337" t="s">
        <v>77</v>
      </c>
    </row>
    <row r="21" spans="2:29" ht="21.75" customHeight="1">
      <c r="B21" s="575"/>
      <c r="C21" s="576"/>
      <c r="D21" s="577"/>
      <c r="E21" s="601"/>
      <c r="F21" s="331"/>
      <c r="G21" s="261"/>
      <c r="H21" s="261"/>
      <c r="I21" s="332"/>
      <c r="J21" s="333"/>
      <c r="K21" s="334"/>
      <c r="L21" s="333"/>
      <c r="M21" s="260"/>
      <c r="N21" s="335"/>
      <c r="O21" s="336" t="s">
        <v>4</v>
      </c>
      <c r="P21" s="335"/>
      <c r="Q21" s="336" t="s">
        <v>76</v>
      </c>
      <c r="R21" s="335"/>
      <c r="S21" s="311" t="s">
        <v>77</v>
      </c>
      <c r="T21" s="213"/>
      <c r="U21" s="301"/>
      <c r="V21" s="213"/>
      <c r="W21" s="260"/>
      <c r="X21" s="335"/>
      <c r="Y21" s="336" t="s">
        <v>4</v>
      </c>
      <c r="Z21" s="335"/>
      <c r="AA21" s="336" t="s">
        <v>76</v>
      </c>
      <c r="AB21" s="335"/>
      <c r="AC21" s="337" t="s">
        <v>77</v>
      </c>
    </row>
    <row r="22" spans="2:29" ht="21.75" customHeight="1" thickBot="1">
      <c r="B22" s="557"/>
      <c r="C22" s="558"/>
      <c r="D22" s="559"/>
      <c r="E22" s="345"/>
      <c r="F22" s="346"/>
      <c r="G22" s="347"/>
      <c r="H22" s="347"/>
      <c r="I22" s="348"/>
      <c r="J22" s="349"/>
      <c r="K22" s="350"/>
      <c r="L22" s="349"/>
      <c r="M22" s="351"/>
      <c r="N22" s="352"/>
      <c r="O22" s="353" t="s">
        <v>4</v>
      </c>
      <c r="P22" s="352"/>
      <c r="Q22" s="353" t="s">
        <v>76</v>
      </c>
      <c r="R22" s="352"/>
      <c r="S22" s="354" t="s">
        <v>77</v>
      </c>
      <c r="T22" s="355"/>
      <c r="U22" s="356"/>
      <c r="V22" s="355"/>
      <c r="W22" s="351"/>
      <c r="X22" s="352"/>
      <c r="Y22" s="353" t="s">
        <v>4</v>
      </c>
      <c r="Z22" s="352"/>
      <c r="AA22" s="353" t="s">
        <v>76</v>
      </c>
      <c r="AB22" s="352"/>
      <c r="AC22" s="357" t="s">
        <v>77</v>
      </c>
    </row>
    <row r="23" spans="2:29" ht="21.75" customHeight="1" thickTop="1">
      <c r="B23" s="592" t="s">
        <v>366</v>
      </c>
      <c r="C23" s="593"/>
      <c r="D23" s="594"/>
      <c r="E23" s="602" t="s">
        <v>78</v>
      </c>
      <c r="F23" s="358"/>
      <c r="G23" s="277"/>
      <c r="H23" s="277"/>
      <c r="I23" s="623"/>
      <c r="J23" s="624"/>
      <c r="K23" s="359"/>
      <c r="L23" s="360"/>
      <c r="M23" s="361"/>
      <c r="N23" s="362"/>
      <c r="O23" s="363" t="s">
        <v>4</v>
      </c>
      <c r="P23" s="362"/>
      <c r="Q23" s="363" t="s">
        <v>76</v>
      </c>
      <c r="R23" s="362"/>
      <c r="S23" s="364" t="s">
        <v>77</v>
      </c>
      <c r="T23" s="365"/>
      <c r="U23" s="366"/>
      <c r="V23" s="365"/>
      <c r="W23" s="361"/>
      <c r="X23" s="362"/>
      <c r="Y23" s="363" t="s">
        <v>4</v>
      </c>
      <c r="Z23" s="362"/>
      <c r="AA23" s="363" t="s">
        <v>76</v>
      </c>
      <c r="AB23" s="362"/>
      <c r="AC23" s="367" t="s">
        <v>77</v>
      </c>
    </row>
    <row r="24" spans="2:29" ht="21.75" customHeight="1">
      <c r="B24" s="595"/>
      <c r="C24" s="596"/>
      <c r="D24" s="597"/>
      <c r="E24" s="603"/>
      <c r="F24" s="331"/>
      <c r="G24" s="261"/>
      <c r="H24" s="261"/>
      <c r="I24" s="625"/>
      <c r="J24" s="626"/>
      <c r="K24" s="334"/>
      <c r="L24" s="333"/>
      <c r="M24" s="260"/>
      <c r="N24" s="335"/>
      <c r="O24" s="336" t="s">
        <v>4</v>
      </c>
      <c r="P24" s="335"/>
      <c r="Q24" s="336" t="s">
        <v>76</v>
      </c>
      <c r="R24" s="335"/>
      <c r="S24" s="311" t="s">
        <v>77</v>
      </c>
      <c r="T24" s="213"/>
      <c r="U24" s="301"/>
      <c r="V24" s="213"/>
      <c r="W24" s="260"/>
      <c r="X24" s="335"/>
      <c r="Y24" s="336" t="s">
        <v>4</v>
      </c>
      <c r="Z24" s="335"/>
      <c r="AA24" s="336" t="s">
        <v>76</v>
      </c>
      <c r="AB24" s="335"/>
      <c r="AC24" s="337" t="s">
        <v>77</v>
      </c>
    </row>
    <row r="25" spans="2:29" ht="21.75" customHeight="1">
      <c r="B25" s="595"/>
      <c r="C25" s="596"/>
      <c r="D25" s="597"/>
      <c r="E25" s="590" t="s">
        <v>79</v>
      </c>
      <c r="F25" s="331"/>
      <c r="G25" s="261"/>
      <c r="H25" s="261"/>
      <c r="I25" s="625"/>
      <c r="J25" s="626"/>
      <c r="K25" s="334"/>
      <c r="L25" s="333"/>
      <c r="M25" s="260"/>
      <c r="N25" s="335"/>
      <c r="O25" s="336" t="s">
        <v>4</v>
      </c>
      <c r="P25" s="335"/>
      <c r="Q25" s="336" t="s">
        <v>76</v>
      </c>
      <c r="R25" s="335"/>
      <c r="S25" s="311" t="s">
        <v>77</v>
      </c>
      <c r="T25" s="213"/>
      <c r="U25" s="301"/>
      <c r="V25" s="213"/>
      <c r="W25" s="260"/>
      <c r="X25" s="335"/>
      <c r="Y25" s="336" t="s">
        <v>4</v>
      </c>
      <c r="Z25" s="335"/>
      <c r="AA25" s="336" t="s">
        <v>76</v>
      </c>
      <c r="AB25" s="335"/>
      <c r="AC25" s="337" t="s">
        <v>77</v>
      </c>
    </row>
    <row r="26" spans="2:29" ht="21.75" customHeight="1" thickBot="1">
      <c r="B26" s="598"/>
      <c r="C26" s="599"/>
      <c r="D26" s="600"/>
      <c r="E26" s="591"/>
      <c r="F26" s="346"/>
      <c r="G26" s="347"/>
      <c r="H26" s="347"/>
      <c r="I26" s="625"/>
      <c r="J26" s="626"/>
      <c r="K26" s="350"/>
      <c r="L26" s="349"/>
      <c r="M26" s="351"/>
      <c r="N26" s="352"/>
      <c r="O26" s="353" t="s">
        <v>4</v>
      </c>
      <c r="P26" s="352"/>
      <c r="Q26" s="353" t="s">
        <v>76</v>
      </c>
      <c r="R26" s="352"/>
      <c r="S26" s="354" t="s">
        <v>77</v>
      </c>
      <c r="T26" s="355"/>
      <c r="U26" s="356"/>
      <c r="V26" s="355"/>
      <c r="W26" s="351"/>
      <c r="X26" s="352"/>
      <c r="Y26" s="353" t="s">
        <v>4</v>
      </c>
      <c r="Z26" s="352"/>
      <c r="AA26" s="353" t="s">
        <v>76</v>
      </c>
      <c r="AB26" s="352"/>
      <c r="AC26" s="357" t="s">
        <v>77</v>
      </c>
    </row>
    <row r="27" spans="2:29" ht="21.75" customHeight="1" thickTop="1">
      <c r="B27" s="592" t="s">
        <v>80</v>
      </c>
      <c r="C27" s="593" t="s">
        <v>81</v>
      </c>
      <c r="D27" s="594"/>
      <c r="E27" s="582" t="s">
        <v>78</v>
      </c>
      <c r="F27" s="368"/>
      <c r="G27" s="369"/>
      <c r="H27" s="369"/>
      <c r="I27" s="625"/>
      <c r="J27" s="626"/>
      <c r="K27" s="359"/>
      <c r="L27" s="360"/>
      <c r="M27" s="361"/>
      <c r="N27" s="362"/>
      <c r="O27" s="363" t="s">
        <v>4</v>
      </c>
      <c r="P27" s="362"/>
      <c r="Q27" s="363" t="s">
        <v>76</v>
      </c>
      <c r="R27" s="362"/>
      <c r="S27" s="364" t="s">
        <v>77</v>
      </c>
      <c r="T27" s="365"/>
      <c r="U27" s="366"/>
      <c r="V27" s="365"/>
      <c r="W27" s="361"/>
      <c r="X27" s="362"/>
      <c r="Y27" s="363" t="s">
        <v>4</v>
      </c>
      <c r="Z27" s="362"/>
      <c r="AA27" s="363" t="s">
        <v>76</v>
      </c>
      <c r="AB27" s="362"/>
      <c r="AC27" s="367" t="s">
        <v>77</v>
      </c>
    </row>
    <row r="28" spans="2:29" ht="21.75" customHeight="1">
      <c r="B28" s="595"/>
      <c r="C28" s="596"/>
      <c r="D28" s="597"/>
      <c r="E28" s="580"/>
      <c r="F28" s="331"/>
      <c r="G28" s="261"/>
      <c r="H28" s="261"/>
      <c r="I28" s="625"/>
      <c r="J28" s="626"/>
      <c r="K28" s="334"/>
      <c r="L28" s="333"/>
      <c r="M28" s="260"/>
      <c r="N28" s="335"/>
      <c r="O28" s="336" t="s">
        <v>4</v>
      </c>
      <c r="P28" s="335"/>
      <c r="Q28" s="336" t="s">
        <v>76</v>
      </c>
      <c r="R28" s="335"/>
      <c r="S28" s="311" t="s">
        <v>77</v>
      </c>
      <c r="T28" s="213"/>
      <c r="U28" s="301"/>
      <c r="V28" s="213"/>
      <c r="W28" s="260"/>
      <c r="X28" s="335"/>
      <c r="Y28" s="336" t="s">
        <v>4</v>
      </c>
      <c r="Z28" s="335"/>
      <c r="AA28" s="336" t="s">
        <v>76</v>
      </c>
      <c r="AB28" s="335"/>
      <c r="AC28" s="337" t="s">
        <v>77</v>
      </c>
    </row>
    <row r="29" spans="2:29" ht="21.75" customHeight="1">
      <c r="B29" s="584" t="s">
        <v>349</v>
      </c>
      <c r="C29" s="585"/>
      <c r="D29" s="586"/>
      <c r="E29" s="580"/>
      <c r="F29" s="331"/>
      <c r="G29" s="261"/>
      <c r="H29" s="261"/>
      <c r="I29" s="625"/>
      <c r="J29" s="626"/>
      <c r="K29" s="334"/>
      <c r="L29" s="333"/>
      <c r="M29" s="260"/>
      <c r="N29" s="335"/>
      <c r="O29" s="336" t="s">
        <v>4</v>
      </c>
      <c r="P29" s="335"/>
      <c r="Q29" s="336" t="s">
        <v>76</v>
      </c>
      <c r="R29" s="335"/>
      <c r="S29" s="311" t="s">
        <v>77</v>
      </c>
      <c r="T29" s="213"/>
      <c r="U29" s="301"/>
      <c r="V29" s="213"/>
      <c r="W29" s="260"/>
      <c r="X29" s="335"/>
      <c r="Y29" s="336" t="s">
        <v>4</v>
      </c>
      <c r="Z29" s="335"/>
      <c r="AA29" s="336" t="s">
        <v>76</v>
      </c>
      <c r="AB29" s="335"/>
      <c r="AC29" s="337" t="s">
        <v>77</v>
      </c>
    </row>
    <row r="30" spans="2:29" ht="21.75" customHeight="1">
      <c r="B30" s="584"/>
      <c r="C30" s="585"/>
      <c r="D30" s="586"/>
      <c r="E30" s="583"/>
      <c r="F30" s="331"/>
      <c r="G30" s="261"/>
      <c r="H30" s="261"/>
      <c r="I30" s="625"/>
      <c r="J30" s="626"/>
      <c r="K30" s="334"/>
      <c r="L30" s="333"/>
      <c r="M30" s="260"/>
      <c r="N30" s="335"/>
      <c r="O30" s="336" t="s">
        <v>4</v>
      </c>
      <c r="P30" s="335"/>
      <c r="Q30" s="336" t="s">
        <v>76</v>
      </c>
      <c r="R30" s="335"/>
      <c r="S30" s="311" t="s">
        <v>77</v>
      </c>
      <c r="T30" s="213"/>
      <c r="U30" s="301"/>
      <c r="V30" s="213"/>
      <c r="W30" s="260"/>
      <c r="X30" s="335"/>
      <c r="Y30" s="336" t="s">
        <v>4</v>
      </c>
      <c r="Z30" s="335"/>
      <c r="AA30" s="336" t="s">
        <v>76</v>
      </c>
      <c r="AB30" s="335"/>
      <c r="AC30" s="337" t="s">
        <v>77</v>
      </c>
    </row>
    <row r="31" spans="2:29" ht="21.75" customHeight="1">
      <c r="B31" s="584"/>
      <c r="C31" s="585"/>
      <c r="D31" s="586"/>
      <c r="E31" s="579" t="s">
        <v>79</v>
      </c>
      <c r="F31" s="331"/>
      <c r="G31" s="261"/>
      <c r="H31" s="261"/>
      <c r="I31" s="625"/>
      <c r="J31" s="626"/>
      <c r="K31" s="334"/>
      <c r="L31" s="333"/>
      <c r="M31" s="260"/>
      <c r="N31" s="335"/>
      <c r="O31" s="336" t="s">
        <v>4</v>
      </c>
      <c r="P31" s="335"/>
      <c r="Q31" s="336" t="s">
        <v>76</v>
      </c>
      <c r="R31" s="335"/>
      <c r="S31" s="311" t="s">
        <v>77</v>
      </c>
      <c r="T31" s="213"/>
      <c r="U31" s="301"/>
      <c r="V31" s="213"/>
      <c r="W31" s="260"/>
      <c r="X31" s="335"/>
      <c r="Y31" s="336" t="s">
        <v>4</v>
      </c>
      <c r="Z31" s="335"/>
      <c r="AA31" s="336" t="s">
        <v>76</v>
      </c>
      <c r="AB31" s="335"/>
      <c r="AC31" s="337" t="s">
        <v>77</v>
      </c>
    </row>
    <row r="32" spans="2:29" ht="21.75" customHeight="1">
      <c r="B32" s="584"/>
      <c r="C32" s="585"/>
      <c r="D32" s="586"/>
      <c r="E32" s="580"/>
      <c r="F32" s="331"/>
      <c r="G32" s="261"/>
      <c r="H32" s="261"/>
      <c r="I32" s="625"/>
      <c r="J32" s="626"/>
      <c r="K32" s="334"/>
      <c r="L32" s="333"/>
      <c r="M32" s="260"/>
      <c r="N32" s="335"/>
      <c r="O32" s="336" t="s">
        <v>4</v>
      </c>
      <c r="P32" s="335"/>
      <c r="Q32" s="336" t="s">
        <v>76</v>
      </c>
      <c r="R32" s="335"/>
      <c r="S32" s="311" t="s">
        <v>77</v>
      </c>
      <c r="T32" s="213"/>
      <c r="U32" s="301"/>
      <c r="V32" s="213"/>
      <c r="W32" s="260"/>
      <c r="X32" s="335"/>
      <c r="Y32" s="336" t="s">
        <v>4</v>
      </c>
      <c r="Z32" s="335"/>
      <c r="AA32" s="336" t="s">
        <v>76</v>
      </c>
      <c r="AB32" s="335"/>
      <c r="AC32" s="337" t="s">
        <v>77</v>
      </c>
    </row>
    <row r="33" spans="1:29" ht="21.75" customHeight="1" thickBot="1">
      <c r="B33" s="587"/>
      <c r="C33" s="588"/>
      <c r="D33" s="589"/>
      <c r="E33" s="581"/>
      <c r="F33" s="370"/>
      <c r="G33" s="371"/>
      <c r="H33" s="372"/>
      <c r="I33" s="627"/>
      <c r="J33" s="628"/>
      <c r="K33" s="373"/>
      <c r="L33" s="374"/>
      <c r="M33" s="375"/>
      <c r="N33" s="376"/>
      <c r="O33" s="377" t="s">
        <v>4</v>
      </c>
      <c r="P33" s="376"/>
      <c r="Q33" s="377" t="s">
        <v>76</v>
      </c>
      <c r="R33" s="376"/>
      <c r="S33" s="378" t="s">
        <v>77</v>
      </c>
      <c r="T33" s="319"/>
      <c r="U33" s="372"/>
      <c r="V33" s="319"/>
      <c r="W33" s="375"/>
      <c r="X33" s="376"/>
      <c r="Y33" s="377" t="s">
        <v>4</v>
      </c>
      <c r="Z33" s="376"/>
      <c r="AA33" s="377" t="s">
        <v>76</v>
      </c>
      <c r="AB33" s="376"/>
      <c r="AC33" s="379" t="s">
        <v>77</v>
      </c>
    </row>
    <row r="34" spans="1:29" ht="21.75" customHeight="1">
      <c r="B34" s="380"/>
      <c r="C34" s="380"/>
      <c r="D34" s="380"/>
      <c r="E34" s="380"/>
      <c r="F34" s="381"/>
      <c r="G34" s="382"/>
      <c r="H34" s="237"/>
      <c r="I34" s="187"/>
      <c r="J34" s="187"/>
      <c r="K34" s="327"/>
      <c r="L34" s="382"/>
      <c r="M34" s="237"/>
      <c r="N34" s="291"/>
      <c r="O34" s="284"/>
      <c r="P34" s="291"/>
      <c r="Q34" s="284"/>
      <c r="R34" s="291"/>
      <c r="S34" s="284"/>
      <c r="T34" s="239"/>
      <c r="U34" s="237"/>
      <c r="V34" s="383"/>
      <c r="W34" s="239"/>
      <c r="X34" s="291"/>
      <c r="Y34" s="284"/>
      <c r="Z34" s="291"/>
      <c r="AA34" s="284"/>
      <c r="AB34" s="291"/>
      <c r="AC34" s="318"/>
    </row>
    <row r="35" spans="1:29" ht="21.75" customHeight="1" thickBot="1">
      <c r="B35" s="194" t="s">
        <v>190</v>
      </c>
      <c r="C35" s="384"/>
      <c r="D35" s="385"/>
      <c r="E35" s="384"/>
      <c r="F35" s="317"/>
      <c r="G35" s="316"/>
      <c r="H35" s="237"/>
      <c r="I35" s="386"/>
      <c r="J35" s="386"/>
      <c r="K35" s="327"/>
      <c r="L35" s="316"/>
      <c r="M35" s="237"/>
      <c r="N35" s="291"/>
      <c r="O35" s="284"/>
      <c r="P35" s="291"/>
      <c r="Q35" s="284"/>
      <c r="R35" s="291"/>
      <c r="S35" s="284"/>
      <c r="T35" s="239"/>
      <c r="U35" s="237"/>
      <c r="V35" s="387"/>
      <c r="W35" s="239"/>
      <c r="X35" s="291"/>
      <c r="Y35" s="284"/>
      <c r="Z35" s="291"/>
      <c r="AA35" s="284"/>
      <c r="AB35" s="291"/>
      <c r="AC35" s="284"/>
    </row>
    <row r="36" spans="1:29" ht="24.75" customHeight="1">
      <c r="B36" s="610" t="s">
        <v>189</v>
      </c>
      <c r="C36" s="611"/>
      <c r="D36" s="611"/>
      <c r="E36" s="612"/>
      <c r="F36" s="633" t="s">
        <v>65</v>
      </c>
      <c r="G36" s="569" t="s">
        <v>66</v>
      </c>
      <c r="H36" s="571" t="s">
        <v>67</v>
      </c>
      <c r="I36" s="604" t="s">
        <v>68</v>
      </c>
      <c r="J36" s="605"/>
      <c r="K36" s="605"/>
      <c r="L36" s="605"/>
      <c r="M36" s="606"/>
      <c r="N36" s="645" t="s">
        <v>186</v>
      </c>
      <c r="O36" s="646"/>
      <c r="P36" s="646"/>
      <c r="Q36" s="646"/>
      <c r="R36" s="646"/>
      <c r="S36" s="646"/>
      <c r="T36" s="646"/>
      <c r="U36" s="646"/>
      <c r="V36" s="647"/>
      <c r="W36" s="648" t="s">
        <v>187</v>
      </c>
      <c r="X36" s="649"/>
      <c r="Y36" s="649"/>
      <c r="Z36" s="650"/>
      <c r="AA36" s="654" t="s">
        <v>191</v>
      </c>
      <c r="AB36" s="654"/>
      <c r="AC36" s="654"/>
    </row>
    <row r="37" spans="1:29" ht="26.25" customHeight="1" thickBot="1">
      <c r="B37" s="629"/>
      <c r="C37" s="630"/>
      <c r="D37" s="630"/>
      <c r="E37" s="631"/>
      <c r="F37" s="634"/>
      <c r="G37" s="570"/>
      <c r="H37" s="572"/>
      <c r="I37" s="607" t="s">
        <v>72</v>
      </c>
      <c r="J37" s="608"/>
      <c r="K37" s="607" t="s">
        <v>73</v>
      </c>
      <c r="L37" s="609"/>
      <c r="M37" s="608"/>
      <c r="N37" s="656" t="s">
        <v>82</v>
      </c>
      <c r="O37" s="656"/>
      <c r="P37" s="656"/>
      <c r="Q37" s="656"/>
      <c r="R37" s="656"/>
      <c r="S37" s="657" t="s">
        <v>83</v>
      </c>
      <c r="T37" s="657"/>
      <c r="U37" s="657"/>
      <c r="V37" s="188" t="s">
        <v>231</v>
      </c>
      <c r="W37" s="651"/>
      <c r="X37" s="652"/>
      <c r="Y37" s="652"/>
      <c r="Z37" s="653"/>
      <c r="AA37" s="655"/>
      <c r="AB37" s="655"/>
      <c r="AC37" s="655"/>
    </row>
    <row r="38" spans="1:29" ht="21.75" customHeight="1">
      <c r="B38" s="560" t="s">
        <v>188</v>
      </c>
      <c r="C38" s="561"/>
      <c r="D38" s="562"/>
      <c r="E38" s="567" t="s">
        <v>78</v>
      </c>
      <c r="F38" s="339"/>
      <c r="G38" s="277"/>
      <c r="H38" s="277"/>
      <c r="I38" s="636"/>
      <c r="J38" s="637"/>
      <c r="K38" s="658"/>
      <c r="L38" s="659"/>
      <c r="M38" s="660"/>
      <c r="N38" s="632"/>
      <c r="O38" s="632"/>
      <c r="P38" s="632"/>
      <c r="Q38" s="632"/>
      <c r="R38" s="632"/>
      <c r="S38" s="661"/>
      <c r="T38" s="661"/>
      <c r="U38" s="661"/>
      <c r="V38" s="213"/>
      <c r="W38" s="604"/>
      <c r="X38" s="605"/>
      <c r="Y38" s="605"/>
      <c r="Z38" s="606"/>
      <c r="AA38" s="661"/>
      <c r="AB38" s="661"/>
      <c r="AC38" s="661"/>
    </row>
    <row r="39" spans="1:29" ht="21.75" customHeight="1">
      <c r="B39" s="563"/>
      <c r="C39" s="561"/>
      <c r="D39" s="562"/>
      <c r="E39" s="567"/>
      <c r="F39" s="331"/>
      <c r="G39" s="261"/>
      <c r="H39" s="261"/>
      <c r="I39" s="625"/>
      <c r="J39" s="626"/>
      <c r="K39" s="620"/>
      <c r="L39" s="621"/>
      <c r="M39" s="622"/>
      <c r="N39" s="632"/>
      <c r="O39" s="632"/>
      <c r="P39" s="632"/>
      <c r="Q39" s="632"/>
      <c r="R39" s="632"/>
      <c r="S39" s="635"/>
      <c r="T39" s="635"/>
      <c r="U39" s="635"/>
      <c r="V39" s="213"/>
      <c r="W39" s="442"/>
      <c r="X39" s="443"/>
      <c r="Y39" s="443"/>
      <c r="Z39" s="444"/>
      <c r="AA39" s="635"/>
      <c r="AB39" s="635"/>
      <c r="AC39" s="635"/>
    </row>
    <row r="40" spans="1:29" ht="21.75" customHeight="1">
      <c r="B40" s="563"/>
      <c r="C40" s="561"/>
      <c r="D40" s="562"/>
      <c r="E40" s="568"/>
      <c r="F40" s="331"/>
      <c r="G40" s="261"/>
      <c r="H40" s="261"/>
      <c r="I40" s="625"/>
      <c r="J40" s="626"/>
      <c r="K40" s="620"/>
      <c r="L40" s="621"/>
      <c r="M40" s="622"/>
      <c r="N40" s="632"/>
      <c r="O40" s="632"/>
      <c r="P40" s="632"/>
      <c r="Q40" s="632"/>
      <c r="R40" s="632"/>
      <c r="S40" s="635"/>
      <c r="T40" s="635"/>
      <c r="U40" s="635"/>
      <c r="V40" s="213"/>
      <c r="W40" s="442"/>
      <c r="X40" s="443"/>
      <c r="Y40" s="443"/>
      <c r="Z40" s="444"/>
      <c r="AA40" s="635"/>
      <c r="AB40" s="635"/>
      <c r="AC40" s="635"/>
    </row>
    <row r="41" spans="1:29" ht="21.75" customHeight="1">
      <c r="B41" s="563"/>
      <c r="C41" s="561"/>
      <c r="D41" s="562"/>
      <c r="E41" s="573" t="s">
        <v>79</v>
      </c>
      <c r="F41" s="388"/>
      <c r="G41" s="268"/>
      <c r="H41" s="268"/>
      <c r="I41" s="625"/>
      <c r="J41" s="626"/>
      <c r="K41" s="620"/>
      <c r="L41" s="621"/>
      <c r="M41" s="622"/>
      <c r="N41" s="632"/>
      <c r="O41" s="632"/>
      <c r="P41" s="632"/>
      <c r="Q41" s="632"/>
      <c r="R41" s="632"/>
      <c r="S41" s="635"/>
      <c r="T41" s="635"/>
      <c r="U41" s="635"/>
      <c r="V41" s="213"/>
      <c r="W41" s="442"/>
      <c r="X41" s="443"/>
      <c r="Y41" s="443"/>
      <c r="Z41" s="444"/>
      <c r="AA41" s="635"/>
      <c r="AB41" s="635"/>
      <c r="AC41" s="635"/>
    </row>
    <row r="42" spans="1:29" ht="21.75" customHeight="1">
      <c r="B42" s="563"/>
      <c r="C42" s="561"/>
      <c r="D42" s="562"/>
      <c r="E42" s="567"/>
      <c r="F42" s="388"/>
      <c r="G42" s="268"/>
      <c r="H42" s="268"/>
      <c r="I42" s="625"/>
      <c r="J42" s="626"/>
      <c r="K42" s="620"/>
      <c r="L42" s="621"/>
      <c r="M42" s="622"/>
      <c r="N42" s="632"/>
      <c r="O42" s="632"/>
      <c r="P42" s="632"/>
      <c r="Q42" s="632"/>
      <c r="R42" s="632"/>
      <c r="S42" s="635"/>
      <c r="T42" s="635"/>
      <c r="U42" s="635"/>
      <c r="V42" s="213"/>
      <c r="W42" s="442"/>
      <c r="X42" s="443"/>
      <c r="Y42" s="443"/>
      <c r="Z42" s="444"/>
      <c r="AA42" s="635"/>
      <c r="AB42" s="635"/>
      <c r="AC42" s="635"/>
    </row>
    <row r="43" spans="1:29" ht="21.75" customHeight="1" thickBot="1">
      <c r="B43" s="564"/>
      <c r="C43" s="565"/>
      <c r="D43" s="566"/>
      <c r="E43" s="574"/>
      <c r="F43" s="370"/>
      <c r="G43" s="371"/>
      <c r="H43" s="371"/>
      <c r="I43" s="627"/>
      <c r="J43" s="628"/>
      <c r="K43" s="662"/>
      <c r="L43" s="663"/>
      <c r="M43" s="664"/>
      <c r="N43" s="656"/>
      <c r="O43" s="656"/>
      <c r="P43" s="656"/>
      <c r="Q43" s="656"/>
      <c r="R43" s="656"/>
      <c r="S43" s="657"/>
      <c r="T43" s="657"/>
      <c r="U43" s="657"/>
      <c r="V43" s="319"/>
      <c r="W43" s="607"/>
      <c r="X43" s="609"/>
      <c r="Y43" s="609"/>
      <c r="Z43" s="608"/>
      <c r="AA43" s="657"/>
      <c r="AB43" s="657"/>
      <c r="AC43" s="657"/>
    </row>
    <row r="44" spans="1:29" ht="21.75" customHeight="1">
      <c r="B44" s="384"/>
      <c r="C44" s="384"/>
      <c r="D44" s="384"/>
      <c r="E44" s="384"/>
      <c r="F44" s="281"/>
      <c r="G44" s="237"/>
      <c r="H44" s="237"/>
      <c r="I44" s="186"/>
      <c r="J44" s="186"/>
      <c r="K44" s="327"/>
      <c r="L44" s="237"/>
      <c r="M44" s="237"/>
      <c r="N44" s="275"/>
      <c r="O44" s="239"/>
      <c r="P44" s="275"/>
      <c r="Q44" s="239"/>
      <c r="R44" s="275"/>
      <c r="S44" s="239"/>
      <c r="T44" s="237"/>
      <c r="U44" s="237"/>
      <c r="V44" s="237"/>
      <c r="W44" s="237"/>
      <c r="X44" s="275"/>
      <c r="Y44" s="239"/>
      <c r="Z44" s="275"/>
      <c r="AA44" s="239"/>
      <c r="AB44" s="275"/>
      <c r="AC44" s="239"/>
    </row>
    <row r="45" spans="1:29" ht="21.75" customHeight="1">
      <c r="A45" s="232" t="s">
        <v>114</v>
      </c>
      <c r="C45" s="389" t="s">
        <v>204</v>
      </c>
      <c r="D45" s="384"/>
      <c r="E45" s="390"/>
      <c r="F45" s="391"/>
      <c r="G45" s="237"/>
      <c r="H45" s="237"/>
      <c r="I45" s="327"/>
      <c r="J45" s="237"/>
      <c r="K45" s="327"/>
      <c r="L45" s="237"/>
      <c r="M45" s="237"/>
      <c r="N45" s="268" t="s">
        <v>164</v>
      </c>
      <c r="O45" s="269"/>
      <c r="P45" s="310"/>
      <c r="Q45" s="264"/>
      <c r="R45" s="269"/>
      <c r="S45" s="264"/>
      <c r="T45" s="269"/>
      <c r="U45" s="269"/>
      <c r="V45" s="269"/>
      <c r="W45" s="269"/>
      <c r="X45" s="269"/>
      <c r="Y45" s="264"/>
      <c r="Z45" s="310"/>
      <c r="AA45" s="264"/>
      <c r="AB45" s="310"/>
      <c r="AC45" s="265"/>
    </row>
    <row r="46" spans="1:29" ht="21.75" customHeight="1">
      <c r="C46" s="389" t="s">
        <v>205</v>
      </c>
      <c r="D46" s="384"/>
      <c r="E46" s="390"/>
      <c r="F46" s="391"/>
      <c r="G46" s="237"/>
      <c r="H46" s="237"/>
      <c r="I46" s="327"/>
      <c r="J46" s="237"/>
      <c r="K46" s="327"/>
      <c r="L46" s="237"/>
      <c r="M46" s="237"/>
      <c r="N46" s="238"/>
      <c r="O46" s="237"/>
      <c r="P46" s="237" t="s">
        <v>165</v>
      </c>
      <c r="Q46" s="237"/>
      <c r="R46" s="249"/>
      <c r="S46" s="237"/>
      <c r="T46" s="237"/>
      <c r="U46" s="492" t="s">
        <v>367</v>
      </c>
      <c r="V46" s="492"/>
      <c r="W46" s="492"/>
      <c r="X46" s="492"/>
      <c r="Y46" s="492"/>
      <c r="Z46" s="492"/>
      <c r="AA46" s="492"/>
      <c r="AB46" s="492"/>
      <c r="AC46" s="493"/>
    </row>
    <row r="47" spans="1:29" s="237" customFormat="1" ht="21.75" customHeight="1">
      <c r="B47" s="315"/>
      <c r="C47" s="183" t="s">
        <v>206</v>
      </c>
      <c r="D47" s="384"/>
      <c r="E47" s="390"/>
      <c r="F47" s="391"/>
      <c r="I47" s="314"/>
      <c r="K47" s="327"/>
      <c r="N47" s="274"/>
      <c r="O47" s="239"/>
      <c r="P47" s="275"/>
      <c r="Q47" s="239"/>
      <c r="R47" s="249"/>
      <c r="S47" s="249"/>
      <c r="T47" s="249"/>
      <c r="U47" s="249"/>
      <c r="V47" s="249"/>
      <c r="W47" s="249"/>
      <c r="X47" s="249"/>
      <c r="Y47" s="249"/>
      <c r="Z47" s="249"/>
      <c r="AA47" s="249"/>
      <c r="AB47" s="249"/>
      <c r="AC47" s="392"/>
    </row>
    <row r="48" spans="1:29" s="237" customFormat="1" ht="21.75" customHeight="1">
      <c r="C48" s="184" t="s">
        <v>207</v>
      </c>
      <c r="D48" s="393"/>
      <c r="E48" s="393"/>
      <c r="F48" s="281"/>
      <c r="I48" s="281"/>
      <c r="K48" s="281"/>
      <c r="N48" s="277"/>
      <c r="O48" s="278"/>
      <c r="P48" s="278"/>
      <c r="Q48" s="278"/>
      <c r="R48" s="246"/>
      <c r="S48" s="246"/>
      <c r="T48" s="246"/>
      <c r="U48" s="246"/>
      <c r="V48" s="246"/>
      <c r="W48" s="246"/>
      <c r="X48" s="246"/>
      <c r="Y48" s="246"/>
      <c r="Z48" s="246"/>
      <c r="AA48" s="246"/>
      <c r="AB48" s="246"/>
      <c r="AC48" s="394"/>
    </row>
    <row r="49" spans="2:13" ht="21.75" customHeight="1">
      <c r="B49" s="237"/>
      <c r="C49" s="182" t="s">
        <v>208</v>
      </c>
      <c r="D49" s="384"/>
      <c r="E49" s="390"/>
      <c r="F49" s="391"/>
      <c r="G49" s="237"/>
      <c r="H49" s="237"/>
      <c r="I49" s="327"/>
      <c r="J49" s="237"/>
      <c r="K49" s="327"/>
      <c r="L49" s="237"/>
      <c r="M49" s="237"/>
    </row>
    <row r="50" spans="2:13">
      <c r="L50" s="237"/>
      <c r="M50" s="237"/>
    </row>
  </sheetData>
  <mergeCells count="70">
    <mergeCell ref="U46:AC46"/>
    <mergeCell ref="N41:R41"/>
    <mergeCell ref="S41:U41"/>
    <mergeCell ref="W41:Z41"/>
    <mergeCell ref="AA41:AC41"/>
    <mergeCell ref="K43:M43"/>
    <mergeCell ref="N43:R43"/>
    <mergeCell ref="S43:U43"/>
    <mergeCell ref="W43:Z43"/>
    <mergeCell ref="AA43:AC43"/>
    <mergeCell ref="S39:U39"/>
    <mergeCell ref="W39:Z39"/>
    <mergeCell ref="AA39:AC39"/>
    <mergeCell ref="K40:M40"/>
    <mergeCell ref="N40:R40"/>
    <mergeCell ref="S40:U40"/>
    <mergeCell ref="W40:Z40"/>
    <mergeCell ref="AA40:AC40"/>
    <mergeCell ref="AA36:AC37"/>
    <mergeCell ref="K37:M37"/>
    <mergeCell ref="N37:R37"/>
    <mergeCell ref="S37:U37"/>
    <mergeCell ref="K38:M38"/>
    <mergeCell ref="N38:R38"/>
    <mergeCell ref="S38:U38"/>
    <mergeCell ref="W38:Z38"/>
    <mergeCell ref="AA38:AC38"/>
    <mergeCell ref="S42:U42"/>
    <mergeCell ref="W42:Z42"/>
    <mergeCell ref="AA42:AC42"/>
    <mergeCell ref="I38:J43"/>
    <mergeCell ref="M4:S5"/>
    <mergeCell ref="T4:V4"/>
    <mergeCell ref="W4:AC5"/>
    <mergeCell ref="I36:M36"/>
    <mergeCell ref="N36:V36"/>
    <mergeCell ref="W36:Z37"/>
    <mergeCell ref="K42:M42"/>
    <mergeCell ref="K39:M39"/>
    <mergeCell ref="K41:M41"/>
    <mergeCell ref="I23:J33"/>
    <mergeCell ref="B36:E37"/>
    <mergeCell ref="N42:R42"/>
    <mergeCell ref="N39:R39"/>
    <mergeCell ref="F36:F37"/>
    <mergeCell ref="I37:J37"/>
    <mergeCell ref="C27:D28"/>
    <mergeCell ref="I4:L4"/>
    <mergeCell ref="I5:J5"/>
    <mergeCell ref="K5:L5"/>
    <mergeCell ref="B4:E5"/>
    <mergeCell ref="F4:F5"/>
    <mergeCell ref="H4:H5"/>
    <mergeCell ref="G4:G5"/>
    <mergeCell ref="B7:D21"/>
    <mergeCell ref="E7:E14"/>
    <mergeCell ref="E31:E33"/>
    <mergeCell ref="E27:E30"/>
    <mergeCell ref="B29:D33"/>
    <mergeCell ref="E25:E26"/>
    <mergeCell ref="B23:D26"/>
    <mergeCell ref="E17:E21"/>
    <mergeCell ref="E23:E24"/>
    <mergeCell ref="B27:B28"/>
    <mergeCell ref="B22:D22"/>
    <mergeCell ref="B38:D43"/>
    <mergeCell ref="E38:E40"/>
    <mergeCell ref="G36:G37"/>
    <mergeCell ref="H36:H37"/>
    <mergeCell ref="E41:E43"/>
  </mergeCells>
  <phoneticPr fontId="2"/>
  <dataValidations count="4">
    <dataValidation type="list" allowBlank="1" showInputMessage="1" showErrorMessage="1" sqref="M6:M33 W6:W33">
      <formula1>"S,H,R"</formula1>
    </dataValidation>
    <dataValidation type="list" allowBlank="1" showInputMessage="1" showErrorMessage="1" sqref="T34:T35 V34:V35 W34:W35">
      <formula1>有無</formula1>
    </dataValidation>
    <dataValidation allowBlank="1" showInputMessage="1" showErrorMessage="1" sqref="S47:AC48 F38:H44 AA38:AC43 U46 S41:U43 F6:H35 U6:U35 S39:U39 R46:R48"/>
    <dataValidation type="list" allowBlank="1" showInputMessage="1" showErrorMessage="1" sqref="T6:T33 V6:V33 N38:R43 V38:V43">
      <formula1>"有,無"</formula1>
    </dataValidation>
  </dataValidations>
  <pageMargins left="0.78740157480314965" right="0.39370078740157483" top="0.98425196850393704" bottom="0.98425196850393704" header="0.51181102362204722" footer="0.51181102362204722"/>
  <pageSetup paperSize="9" scale="69" orientation="portrait" r:id="rId1"/>
  <headerFooter alignWithMargins="0">
    <oddFooter>&amp;C－５－</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0" tint="-0.14999847407452621"/>
    <pageSetUpPr fitToPage="1"/>
  </sheetPr>
  <dimension ref="A1:AN54"/>
  <sheetViews>
    <sheetView showZeros="0" view="pageBreakPreview" topLeftCell="A37" zoomScaleNormal="100" zoomScaleSheetLayoutView="100" workbookViewId="0">
      <selection activeCell="Y1" sqref="Y1"/>
    </sheetView>
  </sheetViews>
  <sheetFormatPr defaultColWidth="9" defaultRowHeight="13.2"/>
  <cols>
    <col min="1" max="1" width="2.88671875" style="48" customWidth="1"/>
    <col min="2" max="2" width="1.21875" style="48" customWidth="1"/>
    <col min="3" max="3" width="1.88671875" style="48" customWidth="1"/>
    <col min="4" max="6" width="1.21875" style="48" customWidth="1"/>
    <col min="7" max="7" width="2.44140625" style="48" customWidth="1"/>
    <col min="8" max="8" width="1.21875" style="48" customWidth="1"/>
    <col min="9" max="12" width="3.109375" style="48" customWidth="1"/>
    <col min="13" max="13" width="1.21875" style="48" customWidth="1"/>
    <col min="14" max="14" width="2.88671875" style="48" customWidth="1"/>
    <col min="15" max="16" width="2.21875" style="48" customWidth="1"/>
    <col min="17" max="17" width="1.21875" style="48" customWidth="1"/>
    <col min="18" max="20" width="2.6640625" style="48" customWidth="1"/>
    <col min="21" max="22" width="2.21875" style="48" customWidth="1"/>
    <col min="23" max="24" width="6.21875" style="48" customWidth="1"/>
    <col min="25" max="25" width="2.88671875" style="48" customWidth="1"/>
    <col min="26" max="27" width="5.44140625" style="48" customWidth="1"/>
    <col min="28" max="28" width="2.88671875" style="48" customWidth="1"/>
    <col min="29" max="30" width="6.21875" style="48" customWidth="1"/>
    <col min="31" max="38" width="2.88671875" style="48" customWidth="1"/>
    <col min="39" max="39" width="1.21875" style="48" customWidth="1"/>
    <col min="40" max="40" width="2.88671875" style="48" customWidth="1"/>
    <col min="41" max="51" width="3.109375" style="48" customWidth="1"/>
    <col min="52" max="16384" width="9" style="48"/>
  </cols>
  <sheetData>
    <row r="1" spans="1:40" ht="21" customHeight="1">
      <c r="A1" s="27" t="s">
        <v>142</v>
      </c>
      <c r="C1" s="28" t="s">
        <v>84</v>
      </c>
    </row>
    <row r="2" spans="1:40" ht="21" customHeight="1" thickBot="1">
      <c r="B2" s="665" t="s">
        <v>220</v>
      </c>
      <c r="C2" s="666"/>
      <c r="D2" s="667"/>
      <c r="E2" s="30" t="s">
        <v>85</v>
      </c>
      <c r="F2" s="31"/>
      <c r="G2" s="32"/>
      <c r="H2" s="31"/>
      <c r="I2" s="29"/>
      <c r="J2" s="29"/>
      <c r="K2" s="29"/>
      <c r="L2" s="29"/>
      <c r="M2" s="29"/>
      <c r="N2" s="29"/>
      <c r="O2" s="29"/>
      <c r="P2" s="29"/>
    </row>
    <row r="3" spans="1:40" ht="19.5" customHeight="1">
      <c r="B3" s="781" t="s">
        <v>86</v>
      </c>
      <c r="C3" s="782"/>
      <c r="D3" s="782"/>
      <c r="E3" s="782"/>
      <c r="F3" s="782"/>
      <c r="G3" s="782"/>
      <c r="H3" s="782"/>
      <c r="I3" s="782"/>
      <c r="J3" s="782"/>
      <c r="K3" s="782"/>
      <c r="L3" s="782"/>
      <c r="M3" s="782"/>
      <c r="N3" s="782"/>
      <c r="O3" s="782"/>
      <c r="P3" s="782"/>
      <c r="Q3" s="783"/>
      <c r="R3" s="728" t="s">
        <v>87</v>
      </c>
      <c r="S3" s="723"/>
      <c r="T3" s="723"/>
      <c r="U3" s="723"/>
      <c r="V3" s="764"/>
      <c r="W3" s="774" t="str">
        <f>"令　和　"&amp;表紙!B1-1&amp;"　年　度　の　償　還　状　況"</f>
        <v>令　和　6　年　度　の　償　還　状　況</v>
      </c>
      <c r="X3" s="723"/>
      <c r="Y3" s="723"/>
      <c r="Z3" s="723"/>
      <c r="AA3" s="723"/>
      <c r="AB3" s="723"/>
      <c r="AC3" s="723"/>
      <c r="AD3" s="723"/>
      <c r="AE3" s="764"/>
      <c r="AF3" s="771" t="str">
        <f>表紙!$A$1&amp;表紙!$B$1&amp;"年3月31日"</f>
        <v>令和7年3月31日</v>
      </c>
      <c r="AG3" s="772"/>
      <c r="AH3" s="772"/>
      <c r="AI3" s="772"/>
      <c r="AJ3" s="772"/>
      <c r="AK3" s="773"/>
      <c r="AL3" s="792" t="s">
        <v>88</v>
      </c>
      <c r="AM3" s="793"/>
      <c r="AN3" s="794"/>
    </row>
    <row r="4" spans="1:40" ht="19.5" customHeight="1" thickBot="1">
      <c r="B4" s="778"/>
      <c r="C4" s="779"/>
      <c r="D4" s="779"/>
      <c r="E4" s="779"/>
      <c r="F4" s="779"/>
      <c r="G4" s="779"/>
      <c r="H4" s="779"/>
      <c r="I4" s="779"/>
      <c r="J4" s="779"/>
      <c r="K4" s="779"/>
      <c r="L4" s="779"/>
      <c r="M4" s="50" t="s">
        <v>120</v>
      </c>
      <c r="N4" s="780" t="s">
        <v>89</v>
      </c>
      <c r="O4" s="780"/>
      <c r="P4" s="780"/>
      <c r="Q4" s="84" t="s">
        <v>121</v>
      </c>
      <c r="R4" s="730"/>
      <c r="S4" s="731"/>
      <c r="T4" s="731"/>
      <c r="U4" s="731"/>
      <c r="V4" s="777"/>
      <c r="W4" s="765" t="s">
        <v>90</v>
      </c>
      <c r="X4" s="766"/>
      <c r="Y4" s="767"/>
      <c r="Z4" s="765" t="s">
        <v>91</v>
      </c>
      <c r="AA4" s="766"/>
      <c r="AB4" s="767"/>
      <c r="AC4" s="766" t="s">
        <v>11</v>
      </c>
      <c r="AD4" s="766"/>
      <c r="AE4" s="767"/>
      <c r="AF4" s="768" t="s">
        <v>92</v>
      </c>
      <c r="AG4" s="769"/>
      <c r="AH4" s="769"/>
      <c r="AI4" s="769"/>
      <c r="AJ4" s="769"/>
      <c r="AK4" s="770"/>
      <c r="AL4" s="795" t="s">
        <v>93</v>
      </c>
      <c r="AM4" s="795"/>
      <c r="AN4" s="796"/>
    </row>
    <row r="5" spans="1:40" ht="19.5" customHeight="1">
      <c r="B5" s="761"/>
      <c r="C5" s="762"/>
      <c r="D5" s="762"/>
      <c r="E5" s="762"/>
      <c r="F5" s="762"/>
      <c r="G5" s="762"/>
      <c r="H5" s="762"/>
      <c r="I5" s="762"/>
      <c r="J5" s="762"/>
      <c r="K5" s="762"/>
      <c r="L5" s="762"/>
      <c r="M5" s="762"/>
      <c r="N5" s="762"/>
      <c r="O5" s="762"/>
      <c r="P5" s="762"/>
      <c r="Q5" s="763"/>
      <c r="R5" s="733"/>
      <c r="S5" s="715"/>
      <c r="T5" s="715"/>
      <c r="U5" s="723" t="s">
        <v>94</v>
      </c>
      <c r="V5" s="764"/>
      <c r="W5" s="714"/>
      <c r="X5" s="715"/>
      <c r="Y5" s="33" t="s">
        <v>6</v>
      </c>
      <c r="Z5" s="724"/>
      <c r="AA5" s="725"/>
      <c r="AB5" s="33" t="s">
        <v>6</v>
      </c>
      <c r="AC5" s="715">
        <f>SUM(W5,Z5)</f>
        <v>0</v>
      </c>
      <c r="AD5" s="715"/>
      <c r="AE5" s="33" t="s">
        <v>6</v>
      </c>
      <c r="AF5" s="724"/>
      <c r="AG5" s="725"/>
      <c r="AH5" s="725"/>
      <c r="AI5" s="725"/>
      <c r="AJ5" s="725"/>
      <c r="AK5" s="33" t="s">
        <v>6</v>
      </c>
      <c r="AL5" s="774"/>
      <c r="AM5" s="723"/>
      <c r="AN5" s="729"/>
    </row>
    <row r="6" spans="1:40" ht="19.5" customHeight="1">
      <c r="B6" s="799"/>
      <c r="C6" s="759"/>
      <c r="D6" s="759"/>
      <c r="E6" s="759"/>
      <c r="F6" s="759"/>
      <c r="G6" s="759"/>
      <c r="H6" s="759"/>
      <c r="I6" s="759"/>
      <c r="J6" s="759"/>
      <c r="K6" s="759"/>
      <c r="L6" s="797" t="s">
        <v>120</v>
      </c>
      <c r="M6" s="797"/>
      <c r="N6" s="797"/>
      <c r="O6" s="759" t="s">
        <v>95</v>
      </c>
      <c r="P6" s="759"/>
      <c r="Q6" s="86" t="s">
        <v>96</v>
      </c>
      <c r="R6" s="760"/>
      <c r="S6" s="749"/>
      <c r="T6" s="749"/>
      <c r="U6" s="87"/>
      <c r="V6" s="54"/>
      <c r="W6" s="748"/>
      <c r="X6" s="749"/>
      <c r="Y6" s="54"/>
      <c r="Z6" s="750"/>
      <c r="AA6" s="695"/>
      <c r="AB6" s="54"/>
      <c r="AC6" s="749"/>
      <c r="AD6" s="749"/>
      <c r="AE6" s="54"/>
      <c r="AF6" s="750"/>
      <c r="AG6" s="695"/>
      <c r="AH6" s="695"/>
      <c r="AI6" s="695"/>
      <c r="AJ6" s="695"/>
      <c r="AK6" s="54"/>
      <c r="AL6" s="738"/>
      <c r="AM6" s="739"/>
      <c r="AN6" s="740"/>
    </row>
    <row r="7" spans="1:40" ht="19.5" customHeight="1">
      <c r="B7" s="754"/>
      <c r="C7" s="707"/>
      <c r="D7" s="707"/>
      <c r="E7" s="707"/>
      <c r="F7" s="707"/>
      <c r="G7" s="707"/>
      <c r="H7" s="707"/>
      <c r="I7" s="707"/>
      <c r="J7" s="707"/>
      <c r="K7" s="707"/>
      <c r="L7" s="707"/>
      <c r="M7" s="707"/>
      <c r="N7" s="707"/>
      <c r="O7" s="707"/>
      <c r="P7" s="707"/>
      <c r="Q7" s="708"/>
      <c r="R7" s="755"/>
      <c r="S7" s="747"/>
      <c r="T7" s="747"/>
      <c r="U7" s="744"/>
      <c r="V7" s="745"/>
      <c r="W7" s="746"/>
      <c r="X7" s="747"/>
      <c r="Y7" s="89"/>
      <c r="Z7" s="737"/>
      <c r="AA7" s="693"/>
      <c r="AB7" s="89"/>
      <c r="AC7" s="747">
        <f>SUM(W7,Z7)</f>
        <v>0</v>
      </c>
      <c r="AD7" s="747"/>
      <c r="AE7" s="89"/>
      <c r="AF7" s="737"/>
      <c r="AG7" s="693"/>
      <c r="AH7" s="693"/>
      <c r="AI7" s="693"/>
      <c r="AJ7" s="693"/>
      <c r="AK7" s="89"/>
      <c r="AL7" s="756"/>
      <c r="AM7" s="757"/>
      <c r="AN7" s="758"/>
    </row>
    <row r="8" spans="1:40" ht="19.5" customHeight="1">
      <c r="B8" s="799"/>
      <c r="C8" s="759"/>
      <c r="D8" s="759"/>
      <c r="E8" s="759"/>
      <c r="F8" s="759"/>
      <c r="G8" s="759"/>
      <c r="H8" s="759"/>
      <c r="I8" s="759"/>
      <c r="J8" s="759"/>
      <c r="K8" s="759"/>
      <c r="L8" s="797" t="s">
        <v>120</v>
      </c>
      <c r="M8" s="797"/>
      <c r="N8" s="797"/>
      <c r="O8" s="759" t="s">
        <v>95</v>
      </c>
      <c r="P8" s="759"/>
      <c r="Q8" s="86" t="s">
        <v>96</v>
      </c>
      <c r="R8" s="760"/>
      <c r="S8" s="749"/>
      <c r="T8" s="749"/>
      <c r="U8" s="87"/>
      <c r="V8" s="54"/>
      <c r="W8" s="748"/>
      <c r="X8" s="749"/>
      <c r="Y8" s="54"/>
      <c r="Z8" s="750"/>
      <c r="AA8" s="695"/>
      <c r="AB8" s="54"/>
      <c r="AC8" s="749"/>
      <c r="AD8" s="749"/>
      <c r="AE8" s="54"/>
      <c r="AF8" s="750"/>
      <c r="AG8" s="695"/>
      <c r="AH8" s="695"/>
      <c r="AI8" s="695"/>
      <c r="AJ8" s="695"/>
      <c r="AK8" s="54"/>
      <c r="AL8" s="741"/>
      <c r="AM8" s="742"/>
      <c r="AN8" s="743"/>
    </row>
    <row r="9" spans="1:40" ht="19.5" customHeight="1">
      <c r="B9" s="754"/>
      <c r="C9" s="707"/>
      <c r="D9" s="707"/>
      <c r="E9" s="707"/>
      <c r="F9" s="707"/>
      <c r="G9" s="707"/>
      <c r="H9" s="707"/>
      <c r="I9" s="707"/>
      <c r="J9" s="707"/>
      <c r="K9" s="707"/>
      <c r="L9" s="707"/>
      <c r="M9" s="707"/>
      <c r="N9" s="707"/>
      <c r="O9" s="707"/>
      <c r="P9" s="707"/>
      <c r="Q9" s="708"/>
      <c r="R9" s="755"/>
      <c r="S9" s="747"/>
      <c r="T9" s="747"/>
      <c r="U9" s="744"/>
      <c r="V9" s="745"/>
      <c r="W9" s="746"/>
      <c r="X9" s="747"/>
      <c r="Y9" s="89"/>
      <c r="Z9" s="737"/>
      <c r="AA9" s="693"/>
      <c r="AB9" s="89"/>
      <c r="AC9" s="747">
        <f>SUM(W9,Z9)</f>
        <v>0</v>
      </c>
      <c r="AD9" s="747"/>
      <c r="AE9" s="89"/>
      <c r="AF9" s="737"/>
      <c r="AG9" s="693"/>
      <c r="AH9" s="693"/>
      <c r="AI9" s="693"/>
      <c r="AJ9" s="693"/>
      <c r="AK9" s="89"/>
      <c r="AL9" s="738"/>
      <c r="AM9" s="739"/>
      <c r="AN9" s="740"/>
    </row>
    <row r="10" spans="1:40" ht="19.5" customHeight="1">
      <c r="B10" s="799"/>
      <c r="C10" s="759"/>
      <c r="D10" s="759"/>
      <c r="E10" s="759"/>
      <c r="F10" s="759"/>
      <c r="G10" s="759"/>
      <c r="H10" s="759"/>
      <c r="I10" s="759"/>
      <c r="J10" s="759"/>
      <c r="K10" s="759"/>
      <c r="L10" s="797" t="s">
        <v>120</v>
      </c>
      <c r="M10" s="797"/>
      <c r="N10" s="797"/>
      <c r="O10" s="759" t="s">
        <v>95</v>
      </c>
      <c r="P10" s="759"/>
      <c r="Q10" s="86" t="s">
        <v>96</v>
      </c>
      <c r="R10" s="760"/>
      <c r="S10" s="749"/>
      <c r="T10" s="749"/>
      <c r="U10" s="87"/>
      <c r="V10" s="54"/>
      <c r="W10" s="748"/>
      <c r="X10" s="749"/>
      <c r="Y10" s="54"/>
      <c r="Z10" s="750"/>
      <c r="AA10" s="695"/>
      <c r="AB10" s="54"/>
      <c r="AC10" s="749"/>
      <c r="AD10" s="749"/>
      <c r="AE10" s="54"/>
      <c r="AF10" s="750"/>
      <c r="AG10" s="695"/>
      <c r="AH10" s="695"/>
      <c r="AI10" s="695"/>
      <c r="AJ10" s="695"/>
      <c r="AK10" s="54"/>
      <c r="AL10" s="741"/>
      <c r="AM10" s="742"/>
      <c r="AN10" s="743"/>
    </row>
    <row r="11" spans="1:40" ht="19.5" customHeight="1">
      <c r="B11" s="786"/>
      <c r="C11" s="787"/>
      <c r="D11" s="787"/>
      <c r="E11" s="787"/>
      <c r="F11" s="787"/>
      <c r="G11" s="787"/>
      <c r="H11" s="787"/>
      <c r="I11" s="787"/>
      <c r="J11" s="787"/>
      <c r="K11" s="787"/>
      <c r="L11" s="787"/>
      <c r="M11" s="787"/>
      <c r="N11" s="787"/>
      <c r="O11" s="787"/>
      <c r="P11" s="787"/>
      <c r="Q11" s="788"/>
      <c r="R11" s="789"/>
      <c r="S11" s="776"/>
      <c r="T11" s="776"/>
      <c r="U11" s="790"/>
      <c r="V11" s="791"/>
      <c r="W11" s="775"/>
      <c r="X11" s="776"/>
      <c r="Y11" s="51"/>
      <c r="Z11" s="784"/>
      <c r="AA11" s="785"/>
      <c r="AB11" s="51"/>
      <c r="AC11" s="776">
        <f>SUM(W11,Z11)</f>
        <v>0</v>
      </c>
      <c r="AD11" s="776"/>
      <c r="AE11" s="51"/>
      <c r="AF11" s="784"/>
      <c r="AG11" s="785"/>
      <c r="AH11" s="785"/>
      <c r="AI11" s="785"/>
      <c r="AJ11" s="785"/>
      <c r="AK11" s="51"/>
      <c r="AL11" s="738"/>
      <c r="AM11" s="739"/>
      <c r="AN11" s="740"/>
    </row>
    <row r="12" spans="1:40" ht="19.5" customHeight="1" thickBot="1">
      <c r="B12" s="800"/>
      <c r="C12" s="753"/>
      <c r="D12" s="753"/>
      <c r="E12" s="753"/>
      <c r="F12" s="753"/>
      <c r="G12" s="753"/>
      <c r="H12" s="753"/>
      <c r="I12" s="753"/>
      <c r="J12" s="753"/>
      <c r="K12" s="753"/>
      <c r="L12" s="798" t="s">
        <v>120</v>
      </c>
      <c r="M12" s="798"/>
      <c r="N12" s="798"/>
      <c r="O12" s="790" t="s">
        <v>95</v>
      </c>
      <c r="P12" s="790"/>
      <c r="Q12" s="92" t="s">
        <v>96</v>
      </c>
      <c r="R12" s="789"/>
      <c r="S12" s="776"/>
      <c r="T12" s="776"/>
      <c r="U12" s="93"/>
      <c r="V12" s="57"/>
      <c r="W12" s="775"/>
      <c r="X12" s="776"/>
      <c r="Y12" s="57"/>
      <c r="Z12" s="784"/>
      <c r="AA12" s="785"/>
      <c r="AB12" s="57"/>
      <c r="AC12" s="776"/>
      <c r="AD12" s="776"/>
      <c r="AE12" s="57"/>
      <c r="AF12" s="784"/>
      <c r="AG12" s="785"/>
      <c r="AH12" s="785"/>
      <c r="AI12" s="785"/>
      <c r="AJ12" s="785"/>
      <c r="AK12" s="57"/>
      <c r="AL12" s="741"/>
      <c r="AM12" s="742"/>
      <c r="AN12" s="743"/>
    </row>
    <row r="13" spans="1:40" ht="19.5" customHeight="1">
      <c r="B13" s="728" t="s">
        <v>11</v>
      </c>
      <c r="C13" s="723"/>
      <c r="D13" s="723"/>
      <c r="E13" s="723"/>
      <c r="F13" s="723"/>
      <c r="G13" s="723"/>
      <c r="H13" s="723"/>
      <c r="I13" s="723"/>
      <c r="J13" s="723"/>
      <c r="K13" s="723"/>
      <c r="L13" s="723"/>
      <c r="M13" s="723"/>
      <c r="N13" s="723"/>
      <c r="O13" s="723"/>
      <c r="P13" s="723"/>
      <c r="Q13" s="729"/>
      <c r="R13" s="733">
        <f>SUM(R5:T12)</f>
        <v>0</v>
      </c>
      <c r="S13" s="715"/>
      <c r="T13" s="715"/>
      <c r="U13" s="751"/>
      <c r="V13" s="752"/>
      <c r="W13" s="714">
        <f>SUM(W5:X12)</f>
        <v>0</v>
      </c>
      <c r="X13" s="715"/>
      <c r="Y13" s="49"/>
      <c r="Z13" s="724">
        <f>SUM(Z5:AA12)</f>
        <v>0</v>
      </c>
      <c r="AA13" s="725"/>
      <c r="AB13" s="49"/>
      <c r="AC13" s="715">
        <f>SUM(AC5:AD12)</f>
        <v>0</v>
      </c>
      <c r="AD13" s="715"/>
      <c r="AE13" s="49"/>
      <c r="AF13" s="724">
        <f>SUM(AF5:AJ12)</f>
        <v>0</v>
      </c>
      <c r="AG13" s="725"/>
      <c r="AH13" s="725"/>
      <c r="AI13" s="725"/>
      <c r="AJ13" s="725"/>
      <c r="AK13" s="49"/>
      <c r="AL13" s="751"/>
      <c r="AM13" s="751"/>
      <c r="AN13" s="712"/>
    </row>
    <row r="14" spans="1:40" ht="19.5" customHeight="1" thickBot="1">
      <c r="B14" s="730"/>
      <c r="C14" s="731"/>
      <c r="D14" s="731"/>
      <c r="E14" s="731"/>
      <c r="F14" s="731"/>
      <c r="G14" s="731"/>
      <c r="H14" s="731"/>
      <c r="I14" s="731"/>
      <c r="J14" s="731"/>
      <c r="K14" s="731"/>
      <c r="L14" s="731"/>
      <c r="M14" s="731"/>
      <c r="N14" s="731"/>
      <c r="O14" s="731"/>
      <c r="P14" s="731"/>
      <c r="Q14" s="732"/>
      <c r="R14" s="734"/>
      <c r="S14" s="717"/>
      <c r="T14" s="717"/>
      <c r="U14" s="94"/>
      <c r="V14" s="95"/>
      <c r="W14" s="716"/>
      <c r="X14" s="717"/>
      <c r="Y14" s="95"/>
      <c r="Z14" s="726"/>
      <c r="AA14" s="727"/>
      <c r="AB14" s="95"/>
      <c r="AC14" s="717"/>
      <c r="AD14" s="717"/>
      <c r="AE14" s="95"/>
      <c r="AF14" s="726"/>
      <c r="AG14" s="727"/>
      <c r="AH14" s="727"/>
      <c r="AI14" s="727"/>
      <c r="AJ14" s="727"/>
      <c r="AK14" s="95"/>
      <c r="AL14" s="753"/>
      <c r="AM14" s="753"/>
      <c r="AN14" s="713"/>
    </row>
    <row r="15" spans="1:40" ht="19.5" customHeight="1" thickBot="1"/>
    <row r="16" spans="1:40" ht="19.5" customHeight="1" thickBot="1">
      <c r="B16" s="696" t="s">
        <v>97</v>
      </c>
      <c r="C16" s="697"/>
      <c r="D16" s="697"/>
      <c r="E16" s="697"/>
      <c r="F16" s="697"/>
      <c r="G16" s="697"/>
      <c r="H16" s="697"/>
      <c r="I16" s="697"/>
      <c r="J16" s="697"/>
      <c r="K16" s="697"/>
      <c r="L16" s="697"/>
      <c r="M16" s="697"/>
      <c r="N16" s="721"/>
      <c r="O16" s="696" t="s">
        <v>12</v>
      </c>
      <c r="P16" s="697"/>
      <c r="Q16" s="697"/>
      <c r="R16" s="697"/>
      <c r="S16" s="697"/>
      <c r="T16" s="697"/>
      <c r="U16" s="697"/>
      <c r="V16" s="698"/>
      <c r="W16" s="722" t="s">
        <v>98</v>
      </c>
      <c r="X16" s="697"/>
      <c r="Y16" s="697"/>
      <c r="Z16" s="697"/>
      <c r="AA16" s="697"/>
      <c r="AB16" s="697"/>
      <c r="AC16" s="697"/>
      <c r="AD16" s="697"/>
      <c r="AE16" s="697"/>
      <c r="AF16" s="697"/>
      <c r="AG16" s="697"/>
      <c r="AH16" s="697"/>
      <c r="AI16" s="697"/>
      <c r="AJ16" s="697"/>
      <c r="AK16" s="697"/>
      <c r="AL16" s="697"/>
      <c r="AM16" s="697"/>
      <c r="AN16" s="721"/>
    </row>
    <row r="17" spans="1:40" ht="19.5" customHeight="1">
      <c r="B17" s="684" t="s">
        <v>99</v>
      </c>
      <c r="C17" s="685"/>
      <c r="D17" s="690" t="s">
        <v>100</v>
      </c>
      <c r="E17" s="690"/>
      <c r="F17" s="690"/>
      <c r="G17" s="690"/>
      <c r="H17" s="690"/>
      <c r="I17" s="690"/>
      <c r="J17" s="690"/>
      <c r="K17" s="690"/>
      <c r="L17" s="690"/>
      <c r="M17" s="690"/>
      <c r="N17" s="691"/>
      <c r="O17" s="692"/>
      <c r="P17" s="693"/>
      <c r="Q17" s="693"/>
      <c r="R17" s="693"/>
      <c r="S17" s="693"/>
      <c r="T17" s="693"/>
      <c r="U17" s="693"/>
      <c r="V17" s="89" t="s">
        <v>6</v>
      </c>
      <c r="W17" s="96" t="s">
        <v>122</v>
      </c>
      <c r="X17" s="36" t="s">
        <v>2</v>
      </c>
      <c r="Y17" s="97"/>
      <c r="Z17" s="97"/>
      <c r="AA17" s="98" t="s">
        <v>123</v>
      </c>
      <c r="AB17" s="36" t="s">
        <v>101</v>
      </c>
      <c r="AD17" s="97"/>
      <c r="AE17" s="97"/>
      <c r="AF17" s="97"/>
      <c r="AG17" s="36" t="s">
        <v>9</v>
      </c>
      <c r="AH17" s="29"/>
      <c r="AI17" s="98"/>
      <c r="AJ17" s="98"/>
      <c r="AL17" s="97"/>
      <c r="AM17" s="98"/>
      <c r="AN17" s="99"/>
    </row>
    <row r="18" spans="1:40" ht="19.5" customHeight="1">
      <c r="B18" s="686"/>
      <c r="C18" s="687"/>
      <c r="D18" s="669"/>
      <c r="E18" s="669"/>
      <c r="F18" s="669"/>
      <c r="G18" s="669"/>
      <c r="H18" s="669"/>
      <c r="I18" s="669"/>
      <c r="J18" s="669"/>
      <c r="K18" s="669"/>
      <c r="L18" s="669"/>
      <c r="M18" s="669"/>
      <c r="N18" s="670"/>
      <c r="O18" s="694"/>
      <c r="P18" s="695"/>
      <c r="Q18" s="695"/>
      <c r="R18" s="695"/>
      <c r="S18" s="695"/>
      <c r="T18" s="695"/>
      <c r="U18" s="695"/>
      <c r="V18" s="57"/>
      <c r="W18" s="100"/>
      <c r="X18" s="695"/>
      <c r="Y18" s="695"/>
      <c r="Z18" s="695"/>
      <c r="AA18" s="38" t="s">
        <v>6</v>
      </c>
      <c r="AB18" s="699"/>
      <c r="AC18" s="699"/>
      <c r="AD18" s="699"/>
      <c r="AE18" s="35" t="s">
        <v>6</v>
      </c>
      <c r="AF18" s="91"/>
      <c r="AG18" s="695"/>
      <c r="AH18" s="695"/>
      <c r="AI18" s="695"/>
      <c r="AJ18" s="695"/>
      <c r="AK18" s="695"/>
      <c r="AL18" s="35" t="s">
        <v>6</v>
      </c>
      <c r="AN18" s="56"/>
    </row>
    <row r="19" spans="1:40" ht="19.5" customHeight="1">
      <c r="B19" s="686"/>
      <c r="C19" s="687"/>
      <c r="D19" s="700" t="s">
        <v>102</v>
      </c>
      <c r="E19" s="690"/>
      <c r="F19" s="690"/>
      <c r="G19" s="690"/>
      <c r="H19" s="690"/>
      <c r="I19" s="690"/>
      <c r="J19" s="690"/>
      <c r="K19" s="690"/>
      <c r="L19" s="690"/>
      <c r="M19" s="690"/>
      <c r="N19" s="691"/>
      <c r="O19" s="692"/>
      <c r="P19" s="693"/>
      <c r="Q19" s="693"/>
      <c r="R19" s="693"/>
      <c r="S19" s="693"/>
      <c r="T19" s="693"/>
      <c r="U19" s="693"/>
      <c r="V19" s="89" t="s">
        <v>6</v>
      </c>
      <c r="W19" s="96" t="s">
        <v>122</v>
      </c>
      <c r="X19" s="36" t="s">
        <v>103</v>
      </c>
      <c r="Y19" s="97"/>
      <c r="Z19" s="97"/>
      <c r="AA19" s="39"/>
      <c r="AB19" s="36" t="s">
        <v>104</v>
      </c>
      <c r="AD19" s="97"/>
      <c r="AE19" s="36"/>
      <c r="AF19" s="97"/>
      <c r="AG19" s="36" t="s">
        <v>9</v>
      </c>
      <c r="AH19" s="97"/>
      <c r="AI19" s="98"/>
      <c r="AJ19" s="98"/>
      <c r="AL19" s="36"/>
      <c r="AM19" s="98"/>
      <c r="AN19" s="99"/>
    </row>
    <row r="20" spans="1:40" ht="19.5" customHeight="1">
      <c r="B20" s="686"/>
      <c r="C20" s="687"/>
      <c r="D20" s="718"/>
      <c r="E20" s="719"/>
      <c r="F20" s="719"/>
      <c r="G20" s="719"/>
      <c r="H20" s="719"/>
      <c r="I20" s="719"/>
      <c r="J20" s="719"/>
      <c r="K20" s="719"/>
      <c r="L20" s="719"/>
      <c r="M20" s="719"/>
      <c r="N20" s="720"/>
      <c r="O20" s="694"/>
      <c r="P20" s="695"/>
      <c r="Q20" s="695"/>
      <c r="R20" s="695"/>
      <c r="S20" s="695"/>
      <c r="T20" s="695"/>
      <c r="U20" s="695"/>
      <c r="V20" s="54"/>
      <c r="W20" s="101"/>
      <c r="X20" s="695"/>
      <c r="Y20" s="695"/>
      <c r="Z20" s="695"/>
      <c r="AA20" s="40" t="s">
        <v>6</v>
      </c>
      <c r="AB20" s="699"/>
      <c r="AC20" s="699"/>
      <c r="AD20" s="699"/>
      <c r="AE20" s="34" t="s">
        <v>6</v>
      </c>
      <c r="AF20" s="88"/>
      <c r="AG20" s="695"/>
      <c r="AH20" s="695"/>
      <c r="AI20" s="695"/>
      <c r="AJ20" s="695"/>
      <c r="AK20" s="695"/>
      <c r="AL20" s="34" t="s">
        <v>6</v>
      </c>
      <c r="AM20" s="87"/>
      <c r="AN20" s="53"/>
    </row>
    <row r="21" spans="1:40" ht="19.5" customHeight="1">
      <c r="B21" s="686"/>
      <c r="C21" s="687"/>
      <c r="D21" s="669" t="s">
        <v>192</v>
      </c>
      <c r="E21" s="669"/>
      <c r="F21" s="669"/>
      <c r="G21" s="669"/>
      <c r="H21" s="669"/>
      <c r="I21" s="669"/>
      <c r="J21" s="669"/>
      <c r="K21" s="669"/>
      <c r="L21" s="669"/>
      <c r="M21" s="669"/>
      <c r="N21" s="670"/>
      <c r="O21" s="692">
        <f>SUM(AB22,AG22)</f>
        <v>0</v>
      </c>
      <c r="P21" s="693"/>
      <c r="Q21" s="693"/>
      <c r="R21" s="693"/>
      <c r="S21" s="693"/>
      <c r="T21" s="693"/>
      <c r="U21" s="693"/>
      <c r="V21" s="51" t="s">
        <v>6</v>
      </c>
      <c r="W21" s="100" t="s">
        <v>122</v>
      </c>
      <c r="X21" s="97"/>
      <c r="Y21" s="97"/>
      <c r="Z21" s="97"/>
      <c r="AA21" s="97"/>
      <c r="AB21" s="97"/>
      <c r="AC21" s="97"/>
      <c r="AD21" s="41"/>
      <c r="AE21" s="36"/>
      <c r="AF21" s="41"/>
      <c r="AG21" s="42"/>
      <c r="AH21" s="36"/>
      <c r="AI21" s="36"/>
      <c r="AJ21" s="43"/>
      <c r="AL21" s="42"/>
      <c r="AM21" s="93"/>
      <c r="AN21" s="56"/>
    </row>
    <row r="22" spans="1:40" ht="19.5" customHeight="1">
      <c r="B22" s="686"/>
      <c r="C22" s="687"/>
      <c r="D22" s="669"/>
      <c r="E22" s="669"/>
      <c r="F22" s="669"/>
      <c r="G22" s="669"/>
      <c r="H22" s="669"/>
      <c r="I22" s="669"/>
      <c r="J22" s="669"/>
      <c r="K22" s="669"/>
      <c r="L22" s="669"/>
      <c r="M22" s="669"/>
      <c r="N22" s="670"/>
      <c r="O22" s="694"/>
      <c r="P22" s="695"/>
      <c r="Q22" s="695"/>
      <c r="R22" s="695"/>
      <c r="S22" s="695"/>
      <c r="T22" s="695"/>
      <c r="U22" s="695"/>
      <c r="V22" s="57"/>
      <c r="W22" s="100"/>
      <c r="X22" s="93"/>
      <c r="Y22" s="93"/>
      <c r="Z22" s="93"/>
      <c r="AA22" s="93"/>
      <c r="AB22" s="699"/>
      <c r="AC22" s="699"/>
      <c r="AD22" s="699"/>
      <c r="AE22" s="35" t="s">
        <v>6</v>
      </c>
      <c r="AF22" s="91"/>
      <c r="AG22" s="695"/>
      <c r="AH22" s="695"/>
      <c r="AI22" s="695"/>
      <c r="AJ22" s="695"/>
      <c r="AK22" s="695"/>
      <c r="AL22" s="35"/>
      <c r="AN22" s="56"/>
    </row>
    <row r="23" spans="1:40" ht="19.5" customHeight="1">
      <c r="B23" s="686"/>
      <c r="C23" s="687"/>
      <c r="D23" s="700" t="s">
        <v>9</v>
      </c>
      <c r="E23" s="690"/>
      <c r="F23" s="690"/>
      <c r="G23" s="690"/>
      <c r="H23" s="690"/>
      <c r="I23" s="690"/>
      <c r="J23" s="690"/>
      <c r="K23" s="690"/>
      <c r="L23" s="690"/>
      <c r="M23" s="690"/>
      <c r="N23" s="691"/>
      <c r="O23" s="692"/>
      <c r="P23" s="693"/>
      <c r="Q23" s="693"/>
      <c r="R23" s="693"/>
      <c r="S23" s="693"/>
      <c r="T23" s="693"/>
      <c r="U23" s="693"/>
      <c r="V23" s="89" t="s">
        <v>6</v>
      </c>
      <c r="W23" s="706"/>
      <c r="X23" s="707"/>
      <c r="Y23" s="707"/>
      <c r="Z23" s="707"/>
      <c r="AA23" s="707"/>
      <c r="AB23" s="707"/>
      <c r="AC23" s="707"/>
      <c r="AD23" s="707"/>
      <c r="AE23" s="707"/>
      <c r="AF23" s="707"/>
      <c r="AG23" s="707"/>
      <c r="AH23" s="707"/>
      <c r="AI23" s="707"/>
      <c r="AJ23" s="707"/>
      <c r="AK23" s="707"/>
      <c r="AL23" s="707"/>
      <c r="AM23" s="707"/>
      <c r="AN23" s="708"/>
    </row>
    <row r="24" spans="1:40" ht="19.5" customHeight="1" thickBot="1">
      <c r="B24" s="688"/>
      <c r="C24" s="689"/>
      <c r="D24" s="701"/>
      <c r="E24" s="702"/>
      <c r="F24" s="702"/>
      <c r="G24" s="702"/>
      <c r="H24" s="702"/>
      <c r="I24" s="702"/>
      <c r="J24" s="702"/>
      <c r="K24" s="702"/>
      <c r="L24" s="702"/>
      <c r="M24" s="702"/>
      <c r="N24" s="703"/>
      <c r="O24" s="704"/>
      <c r="P24" s="705"/>
      <c r="Q24" s="705"/>
      <c r="R24" s="705"/>
      <c r="S24" s="705"/>
      <c r="T24" s="705"/>
      <c r="U24" s="705"/>
      <c r="V24" s="58"/>
      <c r="W24" s="709"/>
      <c r="X24" s="710"/>
      <c r="Y24" s="710"/>
      <c r="Z24" s="710"/>
      <c r="AA24" s="710"/>
      <c r="AB24" s="710"/>
      <c r="AC24" s="710"/>
      <c r="AD24" s="710"/>
      <c r="AE24" s="710"/>
      <c r="AF24" s="710"/>
      <c r="AG24" s="710"/>
      <c r="AH24" s="710"/>
      <c r="AI24" s="710"/>
      <c r="AJ24" s="710"/>
      <c r="AK24" s="710"/>
      <c r="AL24" s="710"/>
      <c r="AM24" s="710"/>
      <c r="AN24" s="711"/>
    </row>
    <row r="25" spans="1:40" ht="19.5" customHeight="1" thickTop="1">
      <c r="B25" s="668" t="str">
        <f>表紙!A1&amp;表紙!B1&amp;"年度償還予定額"</f>
        <v>令和7年度償還予定額</v>
      </c>
      <c r="C25" s="669"/>
      <c r="D25" s="669"/>
      <c r="E25" s="669"/>
      <c r="F25" s="669"/>
      <c r="G25" s="669"/>
      <c r="H25" s="669"/>
      <c r="I25" s="669"/>
      <c r="J25" s="669"/>
      <c r="K25" s="669"/>
      <c r="L25" s="669"/>
      <c r="M25" s="669"/>
      <c r="N25" s="670"/>
      <c r="O25" s="674"/>
      <c r="P25" s="675"/>
      <c r="Q25" s="675"/>
      <c r="R25" s="675"/>
      <c r="S25" s="675"/>
      <c r="T25" s="675"/>
      <c r="U25" s="675"/>
      <c r="V25" s="51" t="s">
        <v>6</v>
      </c>
      <c r="W25" s="678"/>
      <c r="X25" s="679"/>
      <c r="Y25" s="679"/>
      <c r="Z25" s="679"/>
      <c r="AA25" s="679"/>
      <c r="AB25" s="679"/>
      <c r="AC25" s="679"/>
      <c r="AD25" s="679"/>
      <c r="AE25" s="679"/>
      <c r="AF25" s="679"/>
      <c r="AG25" s="679"/>
      <c r="AH25" s="679"/>
      <c r="AI25" s="679"/>
      <c r="AJ25" s="679"/>
      <c r="AK25" s="679"/>
      <c r="AL25" s="679"/>
      <c r="AM25" s="679"/>
      <c r="AN25" s="680"/>
    </row>
    <row r="26" spans="1:40" ht="19.5" customHeight="1" thickBot="1">
      <c r="B26" s="671"/>
      <c r="C26" s="672"/>
      <c r="D26" s="672"/>
      <c r="E26" s="672"/>
      <c r="F26" s="672"/>
      <c r="G26" s="672"/>
      <c r="H26" s="672"/>
      <c r="I26" s="672"/>
      <c r="J26" s="672"/>
      <c r="K26" s="672"/>
      <c r="L26" s="672"/>
      <c r="M26" s="672"/>
      <c r="N26" s="673"/>
      <c r="O26" s="676"/>
      <c r="P26" s="677"/>
      <c r="Q26" s="677"/>
      <c r="R26" s="677"/>
      <c r="S26" s="677"/>
      <c r="T26" s="677"/>
      <c r="U26" s="677"/>
      <c r="V26" s="95"/>
      <c r="W26" s="681"/>
      <c r="X26" s="682"/>
      <c r="Y26" s="682"/>
      <c r="Z26" s="682"/>
      <c r="AA26" s="682"/>
      <c r="AB26" s="682"/>
      <c r="AC26" s="682"/>
      <c r="AD26" s="682"/>
      <c r="AE26" s="682"/>
      <c r="AF26" s="682"/>
      <c r="AG26" s="682"/>
      <c r="AH26" s="682"/>
      <c r="AI26" s="682"/>
      <c r="AJ26" s="682"/>
      <c r="AK26" s="682"/>
      <c r="AL26" s="682"/>
      <c r="AM26" s="682"/>
      <c r="AN26" s="683"/>
    </row>
    <row r="27" spans="1:40" ht="19.5" customHeight="1">
      <c r="A27" s="150" t="s">
        <v>5</v>
      </c>
      <c r="B27" s="105"/>
      <c r="C27" s="106"/>
      <c r="D27" s="29" t="s">
        <v>127</v>
      </c>
      <c r="E27" s="29"/>
      <c r="F27" s="107"/>
      <c r="G27" s="107"/>
      <c r="H27" s="107"/>
      <c r="I27" s="107"/>
      <c r="J27" s="107"/>
      <c r="K27" s="107"/>
      <c r="L27" s="107"/>
      <c r="M27" s="108"/>
      <c r="N27" s="108"/>
      <c r="O27" s="109"/>
      <c r="P27" s="102"/>
      <c r="Q27" s="102"/>
      <c r="R27" s="102"/>
      <c r="S27" s="102"/>
      <c r="T27" s="102"/>
      <c r="U27" s="102"/>
      <c r="V27" s="93"/>
      <c r="W27" s="90"/>
      <c r="X27" s="90"/>
      <c r="Y27" s="90"/>
      <c r="Z27" s="90"/>
      <c r="AA27" s="90"/>
      <c r="AB27" s="90"/>
      <c r="AC27" s="90"/>
      <c r="AD27" s="90"/>
      <c r="AE27" s="90"/>
      <c r="AF27" s="90"/>
      <c r="AG27" s="90"/>
      <c r="AH27" s="90"/>
      <c r="AI27" s="90"/>
      <c r="AJ27" s="90"/>
      <c r="AK27" s="90"/>
      <c r="AL27" s="90"/>
      <c r="AM27" s="90"/>
      <c r="AN27" s="90"/>
    </row>
    <row r="28" spans="1:40" ht="19.5" customHeight="1">
      <c r="B28" s="37"/>
      <c r="C28" s="37"/>
      <c r="D28" s="37"/>
      <c r="E28" s="37"/>
      <c r="F28" s="37"/>
      <c r="G28" s="37"/>
      <c r="H28" s="37"/>
      <c r="I28" s="37"/>
      <c r="J28" s="37"/>
      <c r="K28" s="37"/>
      <c r="L28" s="37"/>
      <c r="M28" s="37"/>
      <c r="N28" s="37"/>
      <c r="O28" s="102"/>
      <c r="P28" s="102"/>
      <c r="Q28" s="102"/>
      <c r="R28" s="102"/>
      <c r="S28" s="102"/>
      <c r="T28" s="102"/>
      <c r="U28" s="102"/>
      <c r="V28" s="93"/>
      <c r="W28" s="90"/>
      <c r="X28" s="90"/>
      <c r="Y28" s="90"/>
      <c r="Z28" s="90"/>
      <c r="AA28" s="90"/>
      <c r="AB28" s="90"/>
      <c r="AC28" s="90"/>
      <c r="AD28" s="90"/>
      <c r="AE28" s="90"/>
      <c r="AF28" s="90"/>
      <c r="AG28" s="90"/>
      <c r="AH28" s="90"/>
      <c r="AI28" s="90"/>
      <c r="AJ28" s="90"/>
      <c r="AK28" s="90"/>
      <c r="AL28" s="90"/>
      <c r="AM28" s="90"/>
      <c r="AN28" s="90"/>
    </row>
    <row r="29" spans="1:40" ht="19.5" customHeight="1" thickBot="1">
      <c r="B29" s="665" t="s">
        <v>221</v>
      </c>
      <c r="C29" s="666"/>
      <c r="D29" s="666"/>
      <c r="E29" s="44" t="s">
        <v>124</v>
      </c>
      <c r="F29" s="45"/>
      <c r="G29" s="45"/>
      <c r="H29" s="31"/>
      <c r="I29" s="44"/>
      <c r="J29" s="44"/>
      <c r="K29" s="44"/>
      <c r="L29" s="44"/>
      <c r="M29" s="44"/>
      <c r="N29" s="44"/>
      <c r="O29" s="44"/>
      <c r="P29" s="44"/>
    </row>
    <row r="30" spans="1:40" ht="19.5" customHeight="1">
      <c r="B30" s="781" t="s">
        <v>86</v>
      </c>
      <c r="C30" s="782"/>
      <c r="D30" s="782"/>
      <c r="E30" s="782"/>
      <c r="F30" s="782"/>
      <c r="G30" s="782"/>
      <c r="H30" s="782"/>
      <c r="I30" s="782"/>
      <c r="J30" s="782"/>
      <c r="K30" s="782"/>
      <c r="L30" s="782"/>
      <c r="M30" s="782"/>
      <c r="N30" s="782"/>
      <c r="O30" s="782"/>
      <c r="P30" s="782"/>
      <c r="Q30" s="783"/>
      <c r="R30" s="728" t="s">
        <v>87</v>
      </c>
      <c r="S30" s="723"/>
      <c r="T30" s="723"/>
      <c r="U30" s="723"/>
      <c r="V30" s="764"/>
      <c r="W30" s="774" t="str">
        <f>"令　和　"&amp;表紙!B1-1&amp;"　年　度　の　償　還　状　況"</f>
        <v>令　和　6　年　度　の　償　還　状　況</v>
      </c>
      <c r="X30" s="723"/>
      <c r="Y30" s="723"/>
      <c r="Z30" s="723"/>
      <c r="AA30" s="723"/>
      <c r="AB30" s="723"/>
      <c r="AC30" s="723"/>
      <c r="AD30" s="723"/>
      <c r="AE30" s="764"/>
      <c r="AF30" s="771" t="str">
        <f>表紙!A1&amp;表紙!B1&amp;"年3月31日"</f>
        <v>令和7年3月31日</v>
      </c>
      <c r="AG30" s="772"/>
      <c r="AH30" s="772"/>
      <c r="AI30" s="772"/>
      <c r="AJ30" s="772"/>
      <c r="AK30" s="773"/>
      <c r="AL30" s="792" t="s">
        <v>88</v>
      </c>
      <c r="AM30" s="793"/>
      <c r="AN30" s="794"/>
    </row>
    <row r="31" spans="1:40" ht="19.5" customHeight="1" thickBot="1">
      <c r="B31" s="778"/>
      <c r="C31" s="779"/>
      <c r="D31" s="779"/>
      <c r="E31" s="779"/>
      <c r="F31" s="779"/>
      <c r="G31" s="779"/>
      <c r="H31" s="779"/>
      <c r="I31" s="779"/>
      <c r="J31" s="779"/>
      <c r="K31" s="779"/>
      <c r="L31" s="779"/>
      <c r="M31" s="50" t="s">
        <v>120</v>
      </c>
      <c r="N31" s="780" t="s">
        <v>89</v>
      </c>
      <c r="O31" s="780"/>
      <c r="P31" s="780"/>
      <c r="Q31" s="84" t="s">
        <v>121</v>
      </c>
      <c r="R31" s="730"/>
      <c r="S31" s="731"/>
      <c r="T31" s="731"/>
      <c r="U31" s="731"/>
      <c r="V31" s="777"/>
      <c r="W31" s="765" t="s">
        <v>90</v>
      </c>
      <c r="X31" s="766"/>
      <c r="Y31" s="767"/>
      <c r="Z31" s="765" t="s">
        <v>91</v>
      </c>
      <c r="AA31" s="766"/>
      <c r="AB31" s="767"/>
      <c r="AC31" s="765" t="s">
        <v>11</v>
      </c>
      <c r="AD31" s="766"/>
      <c r="AE31" s="767"/>
      <c r="AF31" s="768" t="s">
        <v>92</v>
      </c>
      <c r="AG31" s="769"/>
      <c r="AH31" s="769"/>
      <c r="AI31" s="769"/>
      <c r="AJ31" s="769"/>
      <c r="AK31" s="770"/>
      <c r="AL31" s="795" t="s">
        <v>93</v>
      </c>
      <c r="AM31" s="795"/>
      <c r="AN31" s="796"/>
    </row>
    <row r="32" spans="1:40" ht="19.5" customHeight="1">
      <c r="B32" s="761"/>
      <c r="C32" s="762"/>
      <c r="D32" s="762"/>
      <c r="E32" s="762"/>
      <c r="F32" s="762"/>
      <c r="G32" s="762"/>
      <c r="H32" s="762"/>
      <c r="I32" s="762"/>
      <c r="J32" s="762"/>
      <c r="K32" s="762"/>
      <c r="L32" s="762"/>
      <c r="M32" s="762"/>
      <c r="N32" s="762"/>
      <c r="O32" s="762"/>
      <c r="P32" s="762"/>
      <c r="Q32" s="763"/>
      <c r="R32" s="733"/>
      <c r="S32" s="715"/>
      <c r="T32" s="715"/>
      <c r="U32" s="723" t="s">
        <v>94</v>
      </c>
      <c r="V32" s="764"/>
      <c r="W32" s="714"/>
      <c r="X32" s="715"/>
      <c r="Y32" s="33" t="s">
        <v>6</v>
      </c>
      <c r="Z32" s="724"/>
      <c r="AA32" s="725"/>
      <c r="AB32" s="33" t="s">
        <v>6</v>
      </c>
      <c r="AC32" s="714">
        <f>SUM(W32,Z32)</f>
        <v>0</v>
      </c>
      <c r="AD32" s="715"/>
      <c r="AE32" s="33" t="s">
        <v>6</v>
      </c>
      <c r="AF32" s="724"/>
      <c r="AG32" s="725"/>
      <c r="AH32" s="725"/>
      <c r="AI32" s="725"/>
      <c r="AJ32" s="725"/>
      <c r="AK32" s="33" t="s">
        <v>6</v>
      </c>
      <c r="AL32" s="774"/>
      <c r="AM32" s="723"/>
      <c r="AN32" s="729"/>
    </row>
    <row r="33" spans="2:40" ht="19.5" customHeight="1">
      <c r="B33" s="799"/>
      <c r="C33" s="759"/>
      <c r="D33" s="759"/>
      <c r="E33" s="759"/>
      <c r="F33" s="759"/>
      <c r="G33" s="759"/>
      <c r="H33" s="759"/>
      <c r="I33" s="759"/>
      <c r="J33" s="759"/>
      <c r="K33" s="759"/>
      <c r="L33" s="797" t="s">
        <v>120</v>
      </c>
      <c r="M33" s="797"/>
      <c r="N33" s="797"/>
      <c r="O33" s="759" t="s">
        <v>95</v>
      </c>
      <c r="P33" s="759"/>
      <c r="Q33" s="86" t="s">
        <v>96</v>
      </c>
      <c r="R33" s="760"/>
      <c r="S33" s="749"/>
      <c r="T33" s="749"/>
      <c r="U33" s="87"/>
      <c r="V33" s="54"/>
      <c r="W33" s="748"/>
      <c r="X33" s="749"/>
      <c r="Y33" s="54"/>
      <c r="Z33" s="750"/>
      <c r="AA33" s="695"/>
      <c r="AB33" s="54"/>
      <c r="AC33" s="748"/>
      <c r="AD33" s="749"/>
      <c r="AE33" s="54"/>
      <c r="AF33" s="750"/>
      <c r="AG33" s="695"/>
      <c r="AH33" s="695"/>
      <c r="AI33" s="695"/>
      <c r="AJ33" s="695"/>
      <c r="AK33" s="54"/>
      <c r="AL33" s="738"/>
      <c r="AM33" s="739"/>
      <c r="AN33" s="740"/>
    </row>
    <row r="34" spans="2:40" ht="19.5" customHeight="1">
      <c r="B34" s="754"/>
      <c r="C34" s="707"/>
      <c r="D34" s="707"/>
      <c r="E34" s="707"/>
      <c r="F34" s="707"/>
      <c r="G34" s="707"/>
      <c r="H34" s="707"/>
      <c r="I34" s="707"/>
      <c r="J34" s="707"/>
      <c r="K34" s="707"/>
      <c r="L34" s="707"/>
      <c r="M34" s="707"/>
      <c r="N34" s="707"/>
      <c r="O34" s="707"/>
      <c r="P34" s="707"/>
      <c r="Q34" s="708"/>
      <c r="R34" s="755"/>
      <c r="S34" s="747"/>
      <c r="T34" s="747"/>
      <c r="U34" s="744"/>
      <c r="V34" s="745"/>
      <c r="W34" s="746"/>
      <c r="X34" s="747"/>
      <c r="Y34" s="89"/>
      <c r="Z34" s="737"/>
      <c r="AA34" s="693"/>
      <c r="AB34" s="89"/>
      <c r="AC34" s="746">
        <f>SUM(W34,Z34)</f>
        <v>0</v>
      </c>
      <c r="AD34" s="747"/>
      <c r="AE34" s="89"/>
      <c r="AF34" s="737"/>
      <c r="AG34" s="693"/>
      <c r="AH34" s="693"/>
      <c r="AI34" s="693"/>
      <c r="AJ34" s="693"/>
      <c r="AK34" s="89"/>
      <c r="AL34" s="756"/>
      <c r="AM34" s="757"/>
      <c r="AN34" s="758"/>
    </row>
    <row r="35" spans="2:40" ht="19.5" customHeight="1">
      <c r="B35" s="799"/>
      <c r="C35" s="759"/>
      <c r="D35" s="759"/>
      <c r="E35" s="759"/>
      <c r="F35" s="759"/>
      <c r="G35" s="759"/>
      <c r="H35" s="759"/>
      <c r="I35" s="759"/>
      <c r="J35" s="759"/>
      <c r="K35" s="759"/>
      <c r="L35" s="797" t="s">
        <v>120</v>
      </c>
      <c r="M35" s="797"/>
      <c r="N35" s="797"/>
      <c r="O35" s="759" t="s">
        <v>95</v>
      </c>
      <c r="P35" s="759"/>
      <c r="Q35" s="86" t="s">
        <v>96</v>
      </c>
      <c r="R35" s="760"/>
      <c r="S35" s="749"/>
      <c r="T35" s="749"/>
      <c r="U35" s="87"/>
      <c r="V35" s="54"/>
      <c r="W35" s="748"/>
      <c r="X35" s="749"/>
      <c r="Y35" s="54"/>
      <c r="Z35" s="750"/>
      <c r="AA35" s="695"/>
      <c r="AB35" s="54"/>
      <c r="AC35" s="748"/>
      <c r="AD35" s="749"/>
      <c r="AE35" s="54"/>
      <c r="AF35" s="750"/>
      <c r="AG35" s="695"/>
      <c r="AH35" s="695"/>
      <c r="AI35" s="695"/>
      <c r="AJ35" s="695"/>
      <c r="AK35" s="54"/>
      <c r="AL35" s="741"/>
      <c r="AM35" s="742"/>
      <c r="AN35" s="743"/>
    </row>
    <row r="36" spans="2:40" ht="19.5" customHeight="1">
      <c r="B36" s="754"/>
      <c r="C36" s="707"/>
      <c r="D36" s="707"/>
      <c r="E36" s="707"/>
      <c r="F36" s="707"/>
      <c r="G36" s="707"/>
      <c r="H36" s="707"/>
      <c r="I36" s="707"/>
      <c r="J36" s="707"/>
      <c r="K36" s="707"/>
      <c r="L36" s="707"/>
      <c r="M36" s="707"/>
      <c r="N36" s="707"/>
      <c r="O36" s="707"/>
      <c r="P36" s="707"/>
      <c r="Q36" s="708"/>
      <c r="R36" s="755"/>
      <c r="S36" s="747"/>
      <c r="T36" s="747"/>
      <c r="U36" s="744"/>
      <c r="V36" s="745"/>
      <c r="W36" s="746"/>
      <c r="X36" s="747"/>
      <c r="Y36" s="89"/>
      <c r="Z36" s="737"/>
      <c r="AA36" s="693"/>
      <c r="AB36" s="89"/>
      <c r="AC36" s="746">
        <f>SUM(W36,Z36)</f>
        <v>0</v>
      </c>
      <c r="AD36" s="747"/>
      <c r="AE36" s="89"/>
      <c r="AF36" s="737"/>
      <c r="AG36" s="693"/>
      <c r="AH36" s="693"/>
      <c r="AI36" s="693"/>
      <c r="AJ36" s="693"/>
      <c r="AK36" s="89"/>
      <c r="AL36" s="738"/>
      <c r="AM36" s="739"/>
      <c r="AN36" s="740"/>
    </row>
    <row r="37" spans="2:40" ht="19.5" customHeight="1">
      <c r="B37" s="799"/>
      <c r="C37" s="759"/>
      <c r="D37" s="759"/>
      <c r="E37" s="759"/>
      <c r="F37" s="759"/>
      <c r="G37" s="759"/>
      <c r="H37" s="759"/>
      <c r="I37" s="759"/>
      <c r="J37" s="759"/>
      <c r="K37" s="759"/>
      <c r="L37" s="797" t="s">
        <v>120</v>
      </c>
      <c r="M37" s="797"/>
      <c r="N37" s="797"/>
      <c r="O37" s="759" t="s">
        <v>95</v>
      </c>
      <c r="P37" s="759"/>
      <c r="Q37" s="86" t="s">
        <v>96</v>
      </c>
      <c r="R37" s="760"/>
      <c r="S37" s="749"/>
      <c r="T37" s="749"/>
      <c r="U37" s="87"/>
      <c r="V37" s="54"/>
      <c r="W37" s="748"/>
      <c r="X37" s="749"/>
      <c r="Y37" s="54"/>
      <c r="Z37" s="750"/>
      <c r="AA37" s="695"/>
      <c r="AB37" s="54"/>
      <c r="AC37" s="748"/>
      <c r="AD37" s="749"/>
      <c r="AE37" s="54"/>
      <c r="AF37" s="750"/>
      <c r="AG37" s="695"/>
      <c r="AH37" s="695"/>
      <c r="AI37" s="695"/>
      <c r="AJ37" s="695"/>
      <c r="AK37" s="54"/>
      <c r="AL37" s="741"/>
      <c r="AM37" s="742"/>
      <c r="AN37" s="743"/>
    </row>
    <row r="38" spans="2:40" ht="19.5" customHeight="1">
      <c r="B38" s="754"/>
      <c r="C38" s="707"/>
      <c r="D38" s="707"/>
      <c r="E38" s="707"/>
      <c r="F38" s="707"/>
      <c r="G38" s="707"/>
      <c r="H38" s="707"/>
      <c r="I38" s="707"/>
      <c r="J38" s="707"/>
      <c r="K38" s="707"/>
      <c r="L38" s="707"/>
      <c r="M38" s="707"/>
      <c r="N38" s="707"/>
      <c r="O38" s="707"/>
      <c r="P38" s="707"/>
      <c r="Q38" s="708"/>
      <c r="R38" s="755"/>
      <c r="S38" s="747"/>
      <c r="T38" s="747"/>
      <c r="U38" s="744"/>
      <c r="V38" s="745"/>
      <c r="W38" s="746"/>
      <c r="X38" s="747"/>
      <c r="Y38" s="51"/>
      <c r="Z38" s="737"/>
      <c r="AA38" s="693"/>
      <c r="AB38" s="51"/>
      <c r="AC38" s="746">
        <f>SUM(W38,Z38)</f>
        <v>0</v>
      </c>
      <c r="AD38" s="747"/>
      <c r="AE38" s="51"/>
      <c r="AF38" s="737"/>
      <c r="AG38" s="693"/>
      <c r="AH38" s="693"/>
      <c r="AI38" s="693"/>
      <c r="AJ38" s="693"/>
      <c r="AK38" s="51"/>
      <c r="AL38" s="738"/>
      <c r="AM38" s="739"/>
      <c r="AN38" s="740"/>
    </row>
    <row r="39" spans="2:40" ht="19.5" customHeight="1" thickBot="1">
      <c r="B39" s="800"/>
      <c r="C39" s="753"/>
      <c r="D39" s="753"/>
      <c r="E39" s="753"/>
      <c r="F39" s="753"/>
      <c r="G39" s="753"/>
      <c r="H39" s="753"/>
      <c r="I39" s="753"/>
      <c r="J39" s="753"/>
      <c r="K39" s="753"/>
      <c r="L39" s="798" t="s">
        <v>120</v>
      </c>
      <c r="M39" s="798"/>
      <c r="N39" s="798"/>
      <c r="O39" s="753" t="s">
        <v>95</v>
      </c>
      <c r="P39" s="753"/>
      <c r="Q39" s="92" t="s">
        <v>96</v>
      </c>
      <c r="R39" s="734"/>
      <c r="S39" s="717"/>
      <c r="T39" s="717"/>
      <c r="U39" s="93"/>
      <c r="V39" s="57"/>
      <c r="W39" s="716"/>
      <c r="X39" s="717"/>
      <c r="Y39" s="57"/>
      <c r="Z39" s="726"/>
      <c r="AA39" s="727"/>
      <c r="AB39" s="57"/>
      <c r="AC39" s="716"/>
      <c r="AD39" s="717"/>
      <c r="AE39" s="57"/>
      <c r="AF39" s="726"/>
      <c r="AG39" s="727"/>
      <c r="AH39" s="727"/>
      <c r="AI39" s="727"/>
      <c r="AJ39" s="727"/>
      <c r="AK39" s="57"/>
      <c r="AL39" s="741"/>
      <c r="AM39" s="742"/>
      <c r="AN39" s="743"/>
    </row>
    <row r="40" spans="2:40" ht="19.5" customHeight="1">
      <c r="B40" s="728" t="s">
        <v>11</v>
      </c>
      <c r="C40" s="723"/>
      <c r="D40" s="723"/>
      <c r="E40" s="723"/>
      <c r="F40" s="723"/>
      <c r="G40" s="723"/>
      <c r="H40" s="723"/>
      <c r="I40" s="723"/>
      <c r="J40" s="723"/>
      <c r="K40" s="723"/>
      <c r="L40" s="723"/>
      <c r="M40" s="723"/>
      <c r="N40" s="723"/>
      <c r="O40" s="723"/>
      <c r="P40" s="723"/>
      <c r="Q40" s="729"/>
      <c r="R40" s="733">
        <f>SUM(R32:T39)</f>
        <v>0</v>
      </c>
      <c r="S40" s="715"/>
      <c r="T40" s="715"/>
      <c r="U40" s="751"/>
      <c r="V40" s="752"/>
      <c r="W40" s="714">
        <f>SUM(W32:X39)</f>
        <v>0</v>
      </c>
      <c r="X40" s="715"/>
      <c r="Y40" s="49"/>
      <c r="Z40" s="724">
        <f>SUM(Z32:AA39)</f>
        <v>0</v>
      </c>
      <c r="AA40" s="725"/>
      <c r="AB40" s="49"/>
      <c r="AC40" s="714">
        <f>SUM(AC32:AD39)</f>
        <v>0</v>
      </c>
      <c r="AD40" s="715"/>
      <c r="AE40" s="49"/>
      <c r="AF40" s="724">
        <f>SUM(AF32:AJ39)</f>
        <v>0</v>
      </c>
      <c r="AG40" s="725"/>
      <c r="AH40" s="725"/>
      <c r="AI40" s="725"/>
      <c r="AJ40" s="725"/>
      <c r="AK40" s="49"/>
      <c r="AL40" s="735"/>
      <c r="AM40" s="751"/>
      <c r="AN40" s="712"/>
    </row>
    <row r="41" spans="2:40" ht="19.5" customHeight="1" thickBot="1">
      <c r="B41" s="730"/>
      <c r="C41" s="731"/>
      <c r="D41" s="731"/>
      <c r="E41" s="731"/>
      <c r="F41" s="731"/>
      <c r="G41" s="731"/>
      <c r="H41" s="731"/>
      <c r="I41" s="731"/>
      <c r="J41" s="731"/>
      <c r="K41" s="731"/>
      <c r="L41" s="731"/>
      <c r="M41" s="731"/>
      <c r="N41" s="731"/>
      <c r="O41" s="731"/>
      <c r="P41" s="731"/>
      <c r="Q41" s="732"/>
      <c r="R41" s="734"/>
      <c r="S41" s="717"/>
      <c r="T41" s="717"/>
      <c r="U41" s="94"/>
      <c r="V41" s="95"/>
      <c r="W41" s="716"/>
      <c r="X41" s="717"/>
      <c r="Y41" s="95"/>
      <c r="Z41" s="726"/>
      <c r="AA41" s="727"/>
      <c r="AB41" s="95"/>
      <c r="AC41" s="716"/>
      <c r="AD41" s="717"/>
      <c r="AE41" s="95"/>
      <c r="AF41" s="726"/>
      <c r="AG41" s="727"/>
      <c r="AH41" s="727"/>
      <c r="AI41" s="727"/>
      <c r="AJ41" s="727"/>
      <c r="AK41" s="95"/>
      <c r="AL41" s="736"/>
      <c r="AM41" s="753"/>
      <c r="AN41" s="713"/>
    </row>
    <row r="42" spans="2:40" ht="19.5" customHeight="1" thickBot="1">
      <c r="B42" s="31"/>
      <c r="C42" s="723"/>
      <c r="D42" s="723"/>
      <c r="E42" s="31"/>
      <c r="F42" s="29"/>
      <c r="G42" s="29"/>
      <c r="H42" s="29"/>
      <c r="I42" s="29"/>
      <c r="J42" s="29"/>
      <c r="K42" s="29"/>
      <c r="L42" s="29"/>
      <c r="M42" s="29"/>
      <c r="N42" s="29"/>
      <c r="O42" s="29"/>
      <c r="P42" s="29"/>
    </row>
    <row r="43" spans="2:40" ht="19.5" customHeight="1" thickBot="1">
      <c r="B43" s="696" t="s">
        <v>97</v>
      </c>
      <c r="C43" s="697"/>
      <c r="D43" s="697"/>
      <c r="E43" s="697"/>
      <c r="F43" s="697"/>
      <c r="G43" s="697"/>
      <c r="H43" s="697"/>
      <c r="I43" s="697"/>
      <c r="J43" s="697"/>
      <c r="K43" s="697"/>
      <c r="L43" s="697"/>
      <c r="M43" s="697"/>
      <c r="N43" s="721"/>
      <c r="O43" s="696" t="s">
        <v>12</v>
      </c>
      <c r="P43" s="697"/>
      <c r="Q43" s="697"/>
      <c r="R43" s="697"/>
      <c r="S43" s="697"/>
      <c r="T43" s="697"/>
      <c r="U43" s="697"/>
      <c r="V43" s="698"/>
      <c r="W43" s="722" t="s">
        <v>98</v>
      </c>
      <c r="X43" s="697"/>
      <c r="Y43" s="697"/>
      <c r="Z43" s="697"/>
      <c r="AA43" s="697"/>
      <c r="AB43" s="697"/>
      <c r="AC43" s="697"/>
      <c r="AD43" s="697"/>
      <c r="AE43" s="697"/>
      <c r="AF43" s="697"/>
      <c r="AG43" s="697"/>
      <c r="AH43" s="697"/>
      <c r="AI43" s="697"/>
      <c r="AJ43" s="697"/>
      <c r="AK43" s="697"/>
      <c r="AL43" s="697"/>
      <c r="AM43" s="697"/>
      <c r="AN43" s="721"/>
    </row>
    <row r="44" spans="2:40" ht="19.5" customHeight="1">
      <c r="B44" s="684" t="s">
        <v>99</v>
      </c>
      <c r="C44" s="685"/>
      <c r="D44" s="690" t="s">
        <v>100</v>
      </c>
      <c r="E44" s="690"/>
      <c r="F44" s="690"/>
      <c r="G44" s="690"/>
      <c r="H44" s="690"/>
      <c r="I44" s="690"/>
      <c r="J44" s="690"/>
      <c r="K44" s="690"/>
      <c r="L44" s="690"/>
      <c r="M44" s="690"/>
      <c r="N44" s="691"/>
      <c r="O44" s="692">
        <f>SUM(X45,AB45,AG45)</f>
        <v>0</v>
      </c>
      <c r="P44" s="693"/>
      <c r="Q44" s="693"/>
      <c r="R44" s="693"/>
      <c r="S44" s="693"/>
      <c r="T44" s="693"/>
      <c r="U44" s="693"/>
      <c r="V44" s="89" t="s">
        <v>6</v>
      </c>
      <c r="W44" s="96" t="s">
        <v>122</v>
      </c>
      <c r="X44" s="36" t="s">
        <v>2</v>
      </c>
      <c r="Y44" s="97"/>
      <c r="Z44" s="97"/>
      <c r="AA44" s="98" t="s">
        <v>123</v>
      </c>
      <c r="AB44" s="36" t="s">
        <v>101</v>
      </c>
      <c r="AD44" s="97"/>
      <c r="AE44" s="97"/>
      <c r="AF44" s="97"/>
      <c r="AG44" s="36" t="s">
        <v>9</v>
      </c>
      <c r="AH44" s="29"/>
      <c r="AI44" s="98"/>
      <c r="AJ44" s="98"/>
      <c r="AL44" s="97"/>
      <c r="AM44" s="98"/>
      <c r="AN44" s="99"/>
    </row>
    <row r="45" spans="2:40" ht="19.5" customHeight="1">
      <c r="B45" s="686"/>
      <c r="C45" s="687"/>
      <c r="D45" s="669"/>
      <c r="E45" s="669"/>
      <c r="F45" s="669"/>
      <c r="G45" s="669"/>
      <c r="H45" s="669"/>
      <c r="I45" s="669"/>
      <c r="J45" s="669"/>
      <c r="K45" s="669"/>
      <c r="L45" s="669"/>
      <c r="M45" s="669"/>
      <c r="N45" s="670"/>
      <c r="O45" s="694"/>
      <c r="P45" s="695"/>
      <c r="Q45" s="695"/>
      <c r="R45" s="695"/>
      <c r="S45" s="695"/>
      <c r="T45" s="695"/>
      <c r="U45" s="695"/>
      <c r="V45" s="57"/>
      <c r="W45" s="100"/>
      <c r="X45" s="695"/>
      <c r="Y45" s="695"/>
      <c r="Z45" s="695"/>
      <c r="AA45" s="38" t="s">
        <v>6</v>
      </c>
      <c r="AB45" s="699"/>
      <c r="AC45" s="699"/>
      <c r="AD45" s="699"/>
      <c r="AE45" s="35" t="s">
        <v>6</v>
      </c>
      <c r="AF45" s="91"/>
      <c r="AG45" s="695"/>
      <c r="AH45" s="695"/>
      <c r="AI45" s="695"/>
      <c r="AJ45" s="695"/>
      <c r="AK45" s="695"/>
      <c r="AL45" s="35" t="s">
        <v>6</v>
      </c>
      <c r="AN45" s="56"/>
    </row>
    <row r="46" spans="2:40" ht="19.5" customHeight="1">
      <c r="B46" s="686"/>
      <c r="C46" s="687"/>
      <c r="D46" s="700" t="s">
        <v>102</v>
      </c>
      <c r="E46" s="690"/>
      <c r="F46" s="690"/>
      <c r="G46" s="690"/>
      <c r="H46" s="690"/>
      <c r="I46" s="690"/>
      <c r="J46" s="690"/>
      <c r="K46" s="690"/>
      <c r="L46" s="690"/>
      <c r="M46" s="690"/>
      <c r="N46" s="691"/>
      <c r="O46" s="692">
        <f>SUM(X47,AB47,AG47)</f>
        <v>0</v>
      </c>
      <c r="P46" s="693"/>
      <c r="Q46" s="693"/>
      <c r="R46" s="693"/>
      <c r="S46" s="693"/>
      <c r="T46" s="693"/>
      <c r="U46" s="693"/>
      <c r="V46" s="89" t="s">
        <v>6</v>
      </c>
      <c r="W46" s="96" t="s">
        <v>122</v>
      </c>
      <c r="X46" s="36" t="s">
        <v>103</v>
      </c>
      <c r="Y46" s="97"/>
      <c r="Z46" s="97"/>
      <c r="AA46" s="39"/>
      <c r="AB46" s="36" t="s">
        <v>104</v>
      </c>
      <c r="AD46" s="97"/>
      <c r="AE46" s="36"/>
      <c r="AF46" s="97"/>
      <c r="AG46" s="36" t="s">
        <v>9</v>
      </c>
      <c r="AH46" s="97"/>
      <c r="AI46" s="98"/>
      <c r="AJ46" s="98"/>
      <c r="AL46" s="36"/>
      <c r="AM46" s="98"/>
      <c r="AN46" s="99"/>
    </row>
    <row r="47" spans="2:40" ht="19.5" customHeight="1">
      <c r="B47" s="686"/>
      <c r="C47" s="687"/>
      <c r="D47" s="718"/>
      <c r="E47" s="719"/>
      <c r="F47" s="719"/>
      <c r="G47" s="719"/>
      <c r="H47" s="719"/>
      <c r="I47" s="719"/>
      <c r="J47" s="719"/>
      <c r="K47" s="719"/>
      <c r="L47" s="719"/>
      <c r="M47" s="719"/>
      <c r="N47" s="720"/>
      <c r="O47" s="694"/>
      <c r="P47" s="695"/>
      <c r="Q47" s="695"/>
      <c r="R47" s="695"/>
      <c r="S47" s="695"/>
      <c r="T47" s="695"/>
      <c r="U47" s="695"/>
      <c r="V47" s="54"/>
      <c r="W47" s="101"/>
      <c r="X47" s="695"/>
      <c r="Y47" s="695"/>
      <c r="Z47" s="695"/>
      <c r="AA47" s="40" t="s">
        <v>6</v>
      </c>
      <c r="AB47" s="699"/>
      <c r="AC47" s="699"/>
      <c r="AD47" s="699"/>
      <c r="AE47" s="34" t="s">
        <v>6</v>
      </c>
      <c r="AF47" s="88"/>
      <c r="AG47" s="695"/>
      <c r="AH47" s="695"/>
      <c r="AI47" s="695"/>
      <c r="AJ47" s="695"/>
      <c r="AK47" s="695"/>
      <c r="AL47" s="34" t="s">
        <v>6</v>
      </c>
      <c r="AM47" s="87"/>
      <c r="AN47" s="53"/>
    </row>
    <row r="48" spans="2:40" ht="19.5" customHeight="1">
      <c r="B48" s="686"/>
      <c r="C48" s="687"/>
      <c r="D48" s="669" t="s">
        <v>192</v>
      </c>
      <c r="E48" s="669"/>
      <c r="F48" s="669"/>
      <c r="G48" s="669"/>
      <c r="H48" s="669"/>
      <c r="I48" s="669"/>
      <c r="J48" s="669"/>
      <c r="K48" s="669"/>
      <c r="L48" s="669"/>
      <c r="M48" s="669"/>
      <c r="N48" s="670"/>
      <c r="O48" s="692">
        <f>SUM(AB49,AG49)</f>
        <v>0</v>
      </c>
      <c r="P48" s="693"/>
      <c r="Q48" s="693"/>
      <c r="R48" s="693"/>
      <c r="S48" s="693"/>
      <c r="T48" s="693"/>
      <c r="U48" s="693"/>
      <c r="V48" s="51" t="s">
        <v>6</v>
      </c>
      <c r="W48" s="100" t="s">
        <v>122</v>
      </c>
      <c r="X48" s="97"/>
      <c r="Y48" s="97"/>
      <c r="Z48" s="97"/>
      <c r="AA48" s="97"/>
      <c r="AB48" s="97"/>
      <c r="AC48" s="97"/>
      <c r="AD48" s="41"/>
      <c r="AE48" s="36"/>
      <c r="AF48" s="41"/>
      <c r="AG48" s="42" t="s">
        <v>105</v>
      </c>
      <c r="AH48" s="36"/>
      <c r="AI48" s="36"/>
      <c r="AJ48" s="43"/>
      <c r="AL48" s="42"/>
      <c r="AM48" s="93"/>
      <c r="AN48" s="56"/>
    </row>
    <row r="49" spans="1:40" ht="19.5" customHeight="1">
      <c r="B49" s="686"/>
      <c r="C49" s="687"/>
      <c r="D49" s="669"/>
      <c r="E49" s="669"/>
      <c r="F49" s="669"/>
      <c r="G49" s="669"/>
      <c r="H49" s="669"/>
      <c r="I49" s="669"/>
      <c r="J49" s="669"/>
      <c r="K49" s="669"/>
      <c r="L49" s="669"/>
      <c r="M49" s="669"/>
      <c r="N49" s="670"/>
      <c r="O49" s="694"/>
      <c r="P49" s="695"/>
      <c r="Q49" s="695"/>
      <c r="R49" s="695"/>
      <c r="S49" s="695"/>
      <c r="T49" s="695"/>
      <c r="U49" s="695"/>
      <c r="V49" s="57"/>
      <c r="W49" s="100"/>
      <c r="X49" s="93"/>
      <c r="Y49" s="93"/>
      <c r="Z49" s="93"/>
      <c r="AA49" s="93"/>
      <c r="AB49" s="699"/>
      <c r="AC49" s="699"/>
      <c r="AD49" s="699"/>
      <c r="AE49" s="35" t="s">
        <v>6</v>
      </c>
      <c r="AF49" s="91"/>
      <c r="AG49" s="695"/>
      <c r="AH49" s="695"/>
      <c r="AI49" s="695"/>
      <c r="AJ49" s="695"/>
      <c r="AK49" s="695"/>
      <c r="AL49" s="35" t="s">
        <v>6</v>
      </c>
      <c r="AN49" s="56"/>
    </row>
    <row r="50" spans="1:40" ht="19.5" customHeight="1">
      <c r="B50" s="686"/>
      <c r="C50" s="687"/>
      <c r="D50" s="700" t="s">
        <v>9</v>
      </c>
      <c r="E50" s="690"/>
      <c r="F50" s="690"/>
      <c r="G50" s="690"/>
      <c r="H50" s="690"/>
      <c r="I50" s="690"/>
      <c r="J50" s="690"/>
      <c r="K50" s="690"/>
      <c r="L50" s="690"/>
      <c r="M50" s="690"/>
      <c r="N50" s="691"/>
      <c r="O50" s="692"/>
      <c r="P50" s="693"/>
      <c r="Q50" s="693"/>
      <c r="R50" s="693"/>
      <c r="S50" s="693"/>
      <c r="T50" s="693"/>
      <c r="U50" s="693"/>
      <c r="V50" s="89" t="s">
        <v>6</v>
      </c>
      <c r="W50" s="706"/>
      <c r="X50" s="707"/>
      <c r="Y50" s="707"/>
      <c r="Z50" s="707"/>
      <c r="AA50" s="707"/>
      <c r="AB50" s="707"/>
      <c r="AC50" s="707"/>
      <c r="AD50" s="707"/>
      <c r="AE50" s="707"/>
      <c r="AF50" s="707"/>
      <c r="AG50" s="707"/>
      <c r="AH50" s="707"/>
      <c r="AI50" s="707"/>
      <c r="AJ50" s="707"/>
      <c r="AK50" s="707"/>
      <c r="AL50" s="707"/>
      <c r="AM50" s="707"/>
      <c r="AN50" s="708"/>
    </row>
    <row r="51" spans="1:40" ht="19.5" customHeight="1" thickBot="1">
      <c r="B51" s="688"/>
      <c r="C51" s="689"/>
      <c r="D51" s="701"/>
      <c r="E51" s="702"/>
      <c r="F51" s="702"/>
      <c r="G51" s="702"/>
      <c r="H51" s="702"/>
      <c r="I51" s="702"/>
      <c r="J51" s="702"/>
      <c r="K51" s="702"/>
      <c r="L51" s="702"/>
      <c r="M51" s="702"/>
      <c r="N51" s="703"/>
      <c r="O51" s="704"/>
      <c r="P51" s="705"/>
      <c r="Q51" s="705"/>
      <c r="R51" s="705"/>
      <c r="S51" s="705"/>
      <c r="T51" s="705"/>
      <c r="U51" s="705"/>
      <c r="V51" s="58"/>
      <c r="W51" s="709"/>
      <c r="X51" s="710"/>
      <c r="Y51" s="710"/>
      <c r="Z51" s="710"/>
      <c r="AA51" s="710"/>
      <c r="AB51" s="710"/>
      <c r="AC51" s="710"/>
      <c r="AD51" s="710"/>
      <c r="AE51" s="710"/>
      <c r="AF51" s="710"/>
      <c r="AG51" s="710"/>
      <c r="AH51" s="710"/>
      <c r="AI51" s="710"/>
      <c r="AJ51" s="710"/>
      <c r="AK51" s="710"/>
      <c r="AL51" s="710"/>
      <c r="AM51" s="710"/>
      <c r="AN51" s="711"/>
    </row>
    <row r="52" spans="1:40" ht="19.5" customHeight="1" thickTop="1">
      <c r="B52" s="668" t="str">
        <f>表紙!A1&amp;表紙!B1&amp;"年度償還予定額"</f>
        <v>令和7年度償還予定額</v>
      </c>
      <c r="C52" s="669"/>
      <c r="D52" s="669"/>
      <c r="E52" s="669"/>
      <c r="F52" s="669"/>
      <c r="G52" s="669"/>
      <c r="H52" s="669"/>
      <c r="I52" s="669"/>
      <c r="J52" s="669"/>
      <c r="K52" s="669"/>
      <c r="L52" s="669"/>
      <c r="M52" s="669"/>
      <c r="N52" s="670"/>
      <c r="O52" s="674"/>
      <c r="P52" s="675"/>
      <c r="Q52" s="675"/>
      <c r="R52" s="675"/>
      <c r="S52" s="675"/>
      <c r="T52" s="675"/>
      <c r="U52" s="675"/>
      <c r="V52" s="51" t="s">
        <v>6</v>
      </c>
      <c r="W52" s="678"/>
      <c r="X52" s="679"/>
      <c r="Y52" s="679"/>
      <c r="Z52" s="679"/>
      <c r="AA52" s="679"/>
      <c r="AB52" s="679"/>
      <c r="AC52" s="679"/>
      <c r="AD52" s="679"/>
      <c r="AE52" s="679"/>
      <c r="AF52" s="679"/>
      <c r="AG52" s="679"/>
      <c r="AH52" s="679"/>
      <c r="AI52" s="679"/>
      <c r="AJ52" s="679"/>
      <c r="AK52" s="679"/>
      <c r="AL52" s="679"/>
      <c r="AM52" s="679"/>
      <c r="AN52" s="680"/>
    </row>
    <row r="53" spans="1:40" ht="19.5" customHeight="1" thickBot="1">
      <c r="B53" s="671"/>
      <c r="C53" s="672"/>
      <c r="D53" s="672"/>
      <c r="E53" s="672"/>
      <c r="F53" s="672"/>
      <c r="G53" s="672"/>
      <c r="H53" s="672"/>
      <c r="I53" s="672"/>
      <c r="J53" s="672"/>
      <c r="K53" s="672"/>
      <c r="L53" s="672"/>
      <c r="M53" s="672"/>
      <c r="N53" s="673"/>
      <c r="O53" s="676"/>
      <c r="P53" s="677"/>
      <c r="Q53" s="677"/>
      <c r="R53" s="677"/>
      <c r="S53" s="677"/>
      <c r="T53" s="677"/>
      <c r="U53" s="677"/>
      <c r="V53" s="95"/>
      <c r="W53" s="681"/>
      <c r="X53" s="682"/>
      <c r="Y53" s="682"/>
      <c r="Z53" s="682"/>
      <c r="AA53" s="682"/>
      <c r="AB53" s="682"/>
      <c r="AC53" s="682"/>
      <c r="AD53" s="682"/>
      <c r="AE53" s="682"/>
      <c r="AF53" s="682"/>
      <c r="AG53" s="682"/>
      <c r="AH53" s="682"/>
      <c r="AI53" s="682"/>
      <c r="AJ53" s="682"/>
      <c r="AK53" s="682"/>
      <c r="AL53" s="682"/>
      <c r="AM53" s="682"/>
      <c r="AN53" s="683"/>
    </row>
    <row r="54" spans="1:40" s="109" customFormat="1" ht="22.5" customHeight="1">
      <c r="A54" s="150" t="s">
        <v>5</v>
      </c>
      <c r="B54" s="105"/>
      <c r="C54" s="106"/>
      <c r="D54" s="29" t="s">
        <v>127</v>
      </c>
      <c r="E54" s="29"/>
      <c r="F54" s="107"/>
      <c r="G54" s="107"/>
      <c r="H54" s="107"/>
      <c r="I54" s="107"/>
      <c r="J54" s="107"/>
      <c r="K54" s="107"/>
      <c r="L54" s="107"/>
      <c r="M54" s="108"/>
      <c r="N54" s="108"/>
    </row>
  </sheetData>
  <mergeCells count="183">
    <mergeCell ref="L6:N6"/>
    <mergeCell ref="L8:N8"/>
    <mergeCell ref="L10:N10"/>
    <mergeCell ref="L12:N12"/>
    <mergeCell ref="B6:K6"/>
    <mergeCell ref="B8:K8"/>
    <mergeCell ref="B10:K10"/>
    <mergeCell ref="B12:K12"/>
    <mergeCell ref="L33:N33"/>
    <mergeCell ref="L35:N35"/>
    <mergeCell ref="L37:N37"/>
    <mergeCell ref="L39:N39"/>
    <mergeCell ref="B33:K33"/>
    <mergeCell ref="B35:K35"/>
    <mergeCell ref="B37:K37"/>
    <mergeCell ref="B39:K39"/>
    <mergeCell ref="AL9:AN10"/>
    <mergeCell ref="AL11:AN12"/>
    <mergeCell ref="AL32:AN33"/>
    <mergeCell ref="AM13:AM14"/>
    <mergeCell ref="AN13:AN14"/>
    <mergeCell ref="AL13:AL14"/>
    <mergeCell ref="AL30:AN30"/>
    <mergeCell ref="AL31:AN31"/>
    <mergeCell ref="W16:AN16"/>
    <mergeCell ref="AG22:AK22"/>
    <mergeCell ref="B3:Q3"/>
    <mergeCell ref="Z4:AB4"/>
    <mergeCell ref="R3:V4"/>
    <mergeCell ref="B4:L4"/>
    <mergeCell ref="AF5:AJ6"/>
    <mergeCell ref="W5:X6"/>
    <mergeCell ref="U5:V5"/>
    <mergeCell ref="B5:Q5"/>
    <mergeCell ref="O6:P6"/>
    <mergeCell ref="R5:T6"/>
    <mergeCell ref="AL5:AN6"/>
    <mergeCell ref="AF7:AJ8"/>
    <mergeCell ref="AL7:AN8"/>
    <mergeCell ref="AC5:AD6"/>
    <mergeCell ref="Z5:AA6"/>
    <mergeCell ref="Z7:AA8"/>
    <mergeCell ref="AC7:AD8"/>
    <mergeCell ref="AL3:AN3"/>
    <mergeCell ref="AL4:AN4"/>
    <mergeCell ref="W3:AE3"/>
    <mergeCell ref="AF3:AK3"/>
    <mergeCell ref="AF4:AK4"/>
    <mergeCell ref="AC4:AE4"/>
    <mergeCell ref="W4:Y4"/>
    <mergeCell ref="W7:X8"/>
    <mergeCell ref="O8:P8"/>
    <mergeCell ref="B7:Q7"/>
    <mergeCell ref="R7:T8"/>
    <mergeCell ref="U7:V7"/>
    <mergeCell ref="R9:T10"/>
    <mergeCell ref="U9:V9"/>
    <mergeCell ref="W9:X10"/>
    <mergeCell ref="Z9:AA10"/>
    <mergeCell ref="AC9:AD10"/>
    <mergeCell ref="AF9:AJ10"/>
    <mergeCell ref="AF11:AJ12"/>
    <mergeCell ref="B11:Q11"/>
    <mergeCell ref="R11:T12"/>
    <mergeCell ref="O12:P12"/>
    <mergeCell ref="Z11:AA12"/>
    <mergeCell ref="AC11:AD12"/>
    <mergeCell ref="U11:V11"/>
    <mergeCell ref="N4:P4"/>
    <mergeCell ref="B9:Q9"/>
    <mergeCell ref="B17:C24"/>
    <mergeCell ref="O17:U18"/>
    <mergeCell ref="B13:Q14"/>
    <mergeCell ref="R13:T14"/>
    <mergeCell ref="U13:V13"/>
    <mergeCell ref="O21:U22"/>
    <mergeCell ref="O23:U24"/>
    <mergeCell ref="O10:P10"/>
    <mergeCell ref="B25:N26"/>
    <mergeCell ref="D17:N18"/>
    <mergeCell ref="D19:N20"/>
    <mergeCell ref="D21:N22"/>
    <mergeCell ref="Z31:AB31"/>
    <mergeCell ref="B30:Q30"/>
    <mergeCell ref="W11:X12"/>
    <mergeCell ref="Z13:AA14"/>
    <mergeCell ref="R30:V31"/>
    <mergeCell ref="D23:N24"/>
    <mergeCell ref="B16:N16"/>
    <mergeCell ref="O19:U20"/>
    <mergeCell ref="B31:L31"/>
    <mergeCell ref="N31:P31"/>
    <mergeCell ref="O16:V16"/>
    <mergeCell ref="W23:AN24"/>
    <mergeCell ref="AC13:AD14"/>
    <mergeCell ref="AF13:AJ14"/>
    <mergeCell ref="W13:X14"/>
    <mergeCell ref="AF30:AK30"/>
    <mergeCell ref="W30:AE30"/>
    <mergeCell ref="AB20:AD20"/>
    <mergeCell ref="AB22:AD22"/>
    <mergeCell ref="X18:Z18"/>
    <mergeCell ref="X20:Z20"/>
    <mergeCell ref="W25:AN26"/>
    <mergeCell ref="Z32:AA33"/>
    <mergeCell ref="AC32:AD33"/>
    <mergeCell ref="AF32:AJ33"/>
    <mergeCell ref="AC31:AE31"/>
    <mergeCell ref="AF31:AK31"/>
    <mergeCell ref="W31:Y31"/>
    <mergeCell ref="B32:Q32"/>
    <mergeCell ref="R32:T33"/>
    <mergeCell ref="O35:P35"/>
    <mergeCell ref="U32:V32"/>
    <mergeCell ref="W32:X33"/>
    <mergeCell ref="B34:Q34"/>
    <mergeCell ref="R34:T35"/>
    <mergeCell ref="U34:V34"/>
    <mergeCell ref="W34:X35"/>
    <mergeCell ref="O33:P33"/>
    <mergeCell ref="AF34:AJ35"/>
    <mergeCell ref="AL34:AN35"/>
    <mergeCell ref="O37:P37"/>
    <mergeCell ref="Z36:AA37"/>
    <mergeCell ref="AC36:AD37"/>
    <mergeCell ref="B36:Q36"/>
    <mergeCell ref="R36:T37"/>
    <mergeCell ref="Z34:AA35"/>
    <mergeCell ref="AC34:AD35"/>
    <mergeCell ref="O39:P39"/>
    <mergeCell ref="Z38:AA39"/>
    <mergeCell ref="AC38:AD39"/>
    <mergeCell ref="B38:Q38"/>
    <mergeCell ref="R38:T39"/>
    <mergeCell ref="U38:V38"/>
    <mergeCell ref="W38:X39"/>
    <mergeCell ref="AF40:AJ41"/>
    <mergeCell ref="AL40:AL41"/>
    <mergeCell ref="AF38:AJ39"/>
    <mergeCell ref="AL38:AN39"/>
    <mergeCell ref="U36:V36"/>
    <mergeCell ref="W36:X37"/>
    <mergeCell ref="AF36:AJ37"/>
    <mergeCell ref="AL36:AN37"/>
    <mergeCell ref="U40:V40"/>
    <mergeCell ref="AM40:AM41"/>
    <mergeCell ref="AG20:AK20"/>
    <mergeCell ref="AG18:AK18"/>
    <mergeCell ref="AB18:AD18"/>
    <mergeCell ref="W43:AN43"/>
    <mergeCell ref="O25:U26"/>
    <mergeCell ref="C42:D42"/>
    <mergeCell ref="Z40:AA41"/>
    <mergeCell ref="AC40:AD41"/>
    <mergeCell ref="B40:Q41"/>
    <mergeCell ref="R40:T41"/>
    <mergeCell ref="AN40:AN41"/>
    <mergeCell ref="X45:Z45"/>
    <mergeCell ref="W40:X41"/>
    <mergeCell ref="AB45:AD45"/>
    <mergeCell ref="AG45:AK45"/>
    <mergeCell ref="D46:N47"/>
    <mergeCell ref="O46:U47"/>
    <mergeCell ref="X47:Z47"/>
    <mergeCell ref="AB47:AD47"/>
    <mergeCell ref="B43:N43"/>
    <mergeCell ref="O43:V43"/>
    <mergeCell ref="O48:U49"/>
    <mergeCell ref="AB49:AD49"/>
    <mergeCell ref="AG49:AK49"/>
    <mergeCell ref="D50:N51"/>
    <mergeCell ref="O50:U51"/>
    <mergeCell ref="W50:AN51"/>
    <mergeCell ref="B2:D2"/>
    <mergeCell ref="B29:D29"/>
    <mergeCell ref="B52:N53"/>
    <mergeCell ref="O52:U53"/>
    <mergeCell ref="W52:AN53"/>
    <mergeCell ref="B44:C51"/>
    <mergeCell ref="D44:N45"/>
    <mergeCell ref="O44:U45"/>
    <mergeCell ref="AG47:AK47"/>
    <mergeCell ref="D48:N49"/>
  </mergeCells>
  <phoneticPr fontId="2"/>
  <dataValidations count="2">
    <dataValidation imeMode="hiragana" allowBlank="1" showInputMessage="1" showErrorMessage="1" sqref="M27 C38:K38 M54 M38:N38 O32:Q39 M32:N32 M34:N34 M36:N36 B32:B39 L32:L39 C32:K32 C34:K34 C36:K36 M11:N11 O5:Q12 M5:N5 M7:N7 M9:N9 B5:B12 L5:L12 C5:K5 C7:K7 C9:K9 C11:K11"/>
    <dataValidation type="list" allowBlank="1" showInputMessage="1" showErrorMessage="1" sqref="AL5:AN12 AL32:AN39">
      <formula1>有無</formula1>
    </dataValidation>
  </dataValidations>
  <pageMargins left="0.78740157480314965" right="0.39370078740157483" top="0.98425196850393704" bottom="0.98425196850393704" header="0.51181102362204722" footer="0.51181102362204722"/>
  <pageSetup paperSize="9" scale="71" orientation="portrait" r:id="rId1"/>
  <headerFooter alignWithMargins="0">
    <oddFooter>&amp;C－６－</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0" tint="-0.14999847407452621"/>
  </sheetPr>
  <dimension ref="A1:P38"/>
  <sheetViews>
    <sheetView showZeros="0" view="pageBreakPreview" zoomScaleNormal="100" zoomScaleSheetLayoutView="100" workbookViewId="0">
      <selection activeCell="F1" sqref="F1"/>
    </sheetView>
  </sheetViews>
  <sheetFormatPr defaultColWidth="9" defaultRowHeight="18.75" customHeight="1"/>
  <cols>
    <col min="1" max="1" width="6.88671875" style="1" customWidth="1"/>
    <col min="2" max="2" width="9.6640625" style="1" customWidth="1"/>
    <col min="3" max="3" width="5" style="1" customWidth="1"/>
    <col min="4" max="4" width="5.33203125" style="1" customWidth="1"/>
    <col min="5" max="5" width="6.21875" style="1" customWidth="1"/>
    <col min="6" max="6" width="9.44140625" style="1" customWidth="1"/>
    <col min="7" max="7" width="9.44140625" style="167" customWidth="1"/>
    <col min="8" max="8" width="13.6640625" style="1" customWidth="1"/>
    <col min="9" max="9" width="2.44140625" style="1" customWidth="1"/>
    <col min="10" max="10" width="17" style="1" customWidth="1"/>
    <col min="11" max="16384" width="9" style="1"/>
  </cols>
  <sheetData>
    <row r="1" spans="1:16" ht="18.75" customHeight="1">
      <c r="A1" s="204" t="s">
        <v>352</v>
      </c>
      <c r="B1" t="s">
        <v>214</v>
      </c>
      <c r="D1"/>
    </row>
    <row r="2" spans="1:16" ht="18.75" customHeight="1" thickBot="1">
      <c r="A2" t="s">
        <v>215</v>
      </c>
      <c r="H2" s="61"/>
      <c r="I2" s="61"/>
      <c r="J2" s="64" t="str">
        <f>"（"&amp;表紙!A1&amp;表紙!B1&amp;"年3月31日現在）"</f>
        <v>（令和7年3月31日現在）</v>
      </c>
    </row>
    <row r="3" spans="1:16" ht="18.75" customHeight="1" thickBot="1">
      <c r="A3" s="841" t="s">
        <v>13</v>
      </c>
      <c r="B3" s="827"/>
      <c r="C3" s="827"/>
      <c r="D3" s="827"/>
      <c r="E3" s="828"/>
      <c r="F3" s="200" t="s">
        <v>210</v>
      </c>
      <c r="G3" s="166" t="s">
        <v>145</v>
      </c>
      <c r="H3" s="801" t="s">
        <v>12</v>
      </c>
      <c r="I3" s="802"/>
      <c r="J3" s="180" t="s">
        <v>168</v>
      </c>
    </row>
    <row r="4" spans="1:16" ht="18.75" customHeight="1">
      <c r="A4" s="809"/>
      <c r="B4" s="811"/>
      <c r="C4" s="811"/>
      <c r="D4" s="811"/>
      <c r="E4" s="812"/>
      <c r="F4" s="72"/>
      <c r="G4" s="168"/>
      <c r="H4" s="161"/>
      <c r="I4" s="73" t="s">
        <v>6</v>
      </c>
      <c r="J4" s="80"/>
      <c r="P4" s="1" t="s">
        <v>14</v>
      </c>
    </row>
    <row r="5" spans="1:16" ht="18.75" customHeight="1">
      <c r="A5" s="817"/>
      <c r="B5" s="429"/>
      <c r="C5" s="429"/>
      <c r="D5" s="429"/>
      <c r="E5" s="836"/>
      <c r="F5" s="75"/>
      <c r="G5" s="169"/>
      <c r="H5" s="81"/>
      <c r="I5" s="67" t="s">
        <v>6</v>
      </c>
      <c r="J5" s="74"/>
      <c r="P5" s="1" t="s">
        <v>15</v>
      </c>
    </row>
    <row r="6" spans="1:16" ht="18.75" customHeight="1">
      <c r="A6" s="817"/>
      <c r="B6" s="429"/>
      <c r="C6" s="429"/>
      <c r="D6" s="429"/>
      <c r="E6" s="836"/>
      <c r="F6" s="75"/>
      <c r="G6" s="169"/>
      <c r="H6" s="81"/>
      <c r="I6" s="67" t="s">
        <v>6</v>
      </c>
      <c r="J6" s="74"/>
      <c r="P6" s="1" t="s">
        <v>16</v>
      </c>
    </row>
    <row r="7" spans="1:16" ht="18.75" customHeight="1">
      <c r="A7" s="817"/>
      <c r="B7" s="429"/>
      <c r="C7" s="429"/>
      <c r="D7" s="429"/>
      <c r="E7" s="836"/>
      <c r="F7" s="75"/>
      <c r="G7" s="169"/>
      <c r="H7" s="81"/>
      <c r="I7" s="67" t="s">
        <v>6</v>
      </c>
      <c r="J7" s="74"/>
      <c r="P7" s="1" t="s">
        <v>15</v>
      </c>
    </row>
    <row r="8" spans="1:16" ht="18.75" customHeight="1">
      <c r="A8" s="817"/>
      <c r="B8" s="429"/>
      <c r="C8" s="429"/>
      <c r="D8" s="429"/>
      <c r="E8" s="836"/>
      <c r="F8" s="75"/>
      <c r="G8" s="169"/>
      <c r="H8" s="81"/>
      <c r="I8" s="67" t="s">
        <v>6</v>
      </c>
      <c r="J8" s="74"/>
      <c r="P8" s="1" t="s">
        <v>16</v>
      </c>
    </row>
    <row r="9" spans="1:16" ht="18.75" customHeight="1">
      <c r="A9" s="817"/>
      <c r="B9" s="429"/>
      <c r="C9" s="429"/>
      <c r="D9" s="429"/>
      <c r="E9" s="836"/>
      <c r="F9" s="75"/>
      <c r="G9" s="169"/>
      <c r="H9" s="81"/>
      <c r="I9" s="67" t="s">
        <v>6</v>
      </c>
      <c r="J9" s="74"/>
      <c r="P9" s="1" t="s">
        <v>9</v>
      </c>
    </row>
    <row r="10" spans="1:16" ht="18.75" customHeight="1">
      <c r="A10" s="817"/>
      <c r="B10" s="429"/>
      <c r="C10" s="429"/>
      <c r="D10" s="429"/>
      <c r="E10" s="836"/>
      <c r="F10" s="76"/>
      <c r="G10" s="170"/>
      <c r="H10" s="82"/>
      <c r="I10" s="67" t="s">
        <v>6</v>
      </c>
      <c r="J10" s="201"/>
    </row>
    <row r="11" spans="1:16" ht="18.75" customHeight="1">
      <c r="A11" s="817"/>
      <c r="B11" s="429"/>
      <c r="C11" s="429"/>
      <c r="D11" s="429"/>
      <c r="E11" s="836"/>
      <c r="F11" s="76"/>
      <c r="G11" s="170"/>
      <c r="H11" s="82"/>
      <c r="I11" s="67" t="s">
        <v>6</v>
      </c>
      <c r="J11" s="201"/>
    </row>
    <row r="12" spans="1:16" ht="18.75" customHeight="1">
      <c r="A12" s="817"/>
      <c r="B12" s="429"/>
      <c r="C12" s="429"/>
      <c r="D12" s="429"/>
      <c r="E12" s="836"/>
      <c r="F12" s="76"/>
      <c r="G12" s="170"/>
      <c r="H12" s="82"/>
      <c r="I12" s="67" t="s">
        <v>6</v>
      </c>
      <c r="J12" s="201"/>
    </row>
    <row r="13" spans="1:16" ht="18.75" customHeight="1">
      <c r="A13" s="817"/>
      <c r="B13" s="429"/>
      <c r="C13" s="429"/>
      <c r="D13" s="429"/>
      <c r="E13" s="836"/>
      <c r="F13" s="76"/>
      <c r="G13" s="170"/>
      <c r="H13" s="82"/>
      <c r="I13" s="67" t="s">
        <v>6</v>
      </c>
      <c r="J13" s="201"/>
    </row>
    <row r="14" spans="1:16" ht="18.75" customHeight="1">
      <c r="A14" s="817"/>
      <c r="B14" s="429"/>
      <c r="C14" s="429"/>
      <c r="D14" s="429"/>
      <c r="E14" s="836"/>
      <c r="F14" s="76"/>
      <c r="G14" s="170"/>
      <c r="H14" s="82"/>
      <c r="I14" s="67" t="s">
        <v>6</v>
      </c>
      <c r="J14" s="201"/>
    </row>
    <row r="15" spans="1:16" ht="18.75" customHeight="1">
      <c r="A15" s="817"/>
      <c r="B15" s="429"/>
      <c r="C15" s="429"/>
      <c r="D15" s="429"/>
      <c r="E15" s="836"/>
      <c r="F15" s="76"/>
      <c r="G15" s="170"/>
      <c r="H15" s="82"/>
      <c r="I15" s="67" t="s">
        <v>6</v>
      </c>
      <c r="J15" s="201"/>
    </row>
    <row r="16" spans="1:16" ht="18.75" customHeight="1" thickBot="1">
      <c r="A16" s="818"/>
      <c r="B16" s="816"/>
      <c r="C16" s="816"/>
      <c r="D16" s="816"/>
      <c r="E16" s="820"/>
      <c r="F16" s="76"/>
      <c r="G16" s="170"/>
      <c r="H16" s="82"/>
      <c r="I16" s="63" t="s">
        <v>6</v>
      </c>
      <c r="J16" s="202"/>
    </row>
    <row r="17" spans="1:10" ht="18.75" customHeight="1" thickTop="1" thickBot="1">
      <c r="A17" s="821" t="s">
        <v>209</v>
      </c>
      <c r="B17" s="822"/>
      <c r="C17" s="822"/>
      <c r="D17" s="822"/>
      <c r="E17" s="823"/>
      <c r="F17" s="203"/>
      <c r="G17" s="171"/>
      <c r="H17" s="83">
        <f>SUM(H4:H16)</f>
        <v>0</v>
      </c>
      <c r="I17" s="78" t="s">
        <v>6</v>
      </c>
      <c r="J17" s="79"/>
    </row>
    <row r="18" spans="1:10" ht="18.75" customHeight="1">
      <c r="A18" s="144" t="s">
        <v>179</v>
      </c>
      <c r="B18" s="186"/>
      <c r="C18" s="62"/>
      <c r="D18" s="62"/>
      <c r="E18" s="62"/>
      <c r="F18" s="60"/>
      <c r="G18" s="198"/>
      <c r="H18" s="199"/>
      <c r="I18" s="62"/>
      <c r="J18" s="61"/>
    </row>
    <row r="19" spans="1:10" ht="18.75" customHeight="1">
      <c r="A19" s="197"/>
      <c r="B19" s="186"/>
      <c r="C19" s="62"/>
      <c r="D19" s="62"/>
      <c r="E19" s="62"/>
      <c r="F19" s="60"/>
      <c r="G19" s="198"/>
      <c r="H19" s="199"/>
      <c r="I19" s="62"/>
      <c r="J19" s="61"/>
    </row>
    <row r="20" spans="1:10" ht="18.75" customHeight="1" thickBot="1">
      <c r="A20" t="s">
        <v>211</v>
      </c>
      <c r="H20" s="162"/>
      <c r="I20" s="162"/>
      <c r="J20" s="163"/>
    </row>
    <row r="21" spans="1:10" ht="18.75" customHeight="1" thickBot="1">
      <c r="A21" s="841" t="s">
        <v>13</v>
      </c>
      <c r="B21" s="827"/>
      <c r="C21" s="827"/>
      <c r="D21" s="827"/>
      <c r="E21" s="828"/>
      <c r="F21" s="200" t="s">
        <v>210</v>
      </c>
      <c r="G21" s="166" t="s">
        <v>145</v>
      </c>
      <c r="H21" s="801" t="s">
        <v>12</v>
      </c>
      <c r="I21" s="802"/>
      <c r="J21" s="180" t="s">
        <v>168</v>
      </c>
    </row>
    <row r="22" spans="1:10" ht="18.75" customHeight="1">
      <c r="A22" s="809"/>
      <c r="B22" s="811"/>
      <c r="C22" s="811"/>
      <c r="D22" s="811"/>
      <c r="E22" s="812"/>
      <c r="F22" s="72"/>
      <c r="G22" s="168"/>
      <c r="H22" s="161"/>
      <c r="I22" s="73" t="s">
        <v>6</v>
      </c>
      <c r="J22" s="80"/>
    </row>
    <row r="23" spans="1:10" ht="18.75" customHeight="1" thickBot="1">
      <c r="A23" s="818"/>
      <c r="B23" s="816"/>
      <c r="C23" s="816"/>
      <c r="D23" s="816"/>
      <c r="E23" s="820"/>
      <c r="F23" s="76"/>
      <c r="G23" s="170"/>
      <c r="H23" s="82"/>
      <c r="I23" s="63" t="s">
        <v>6</v>
      </c>
      <c r="J23" s="202"/>
    </row>
    <row r="24" spans="1:10" ht="18.75" customHeight="1" thickTop="1" thickBot="1">
      <c r="A24" s="821" t="s">
        <v>209</v>
      </c>
      <c r="B24" s="822"/>
      <c r="C24" s="822"/>
      <c r="D24" s="822"/>
      <c r="E24" s="823"/>
      <c r="F24" s="77"/>
      <c r="G24" s="171"/>
      <c r="H24" s="83">
        <f>SUM(H22:H23)</f>
        <v>0</v>
      </c>
      <c r="I24" s="78" t="s">
        <v>6</v>
      </c>
      <c r="J24" s="79"/>
    </row>
    <row r="26" spans="1:10" ht="18.75" customHeight="1" thickBot="1">
      <c r="A26" t="s">
        <v>212</v>
      </c>
      <c r="H26" s="162"/>
      <c r="I26" s="162"/>
      <c r="J26" s="163"/>
    </row>
    <row r="27" spans="1:10" ht="18.75" customHeight="1" thickBot="1">
      <c r="A27" s="826" t="s">
        <v>213</v>
      </c>
      <c r="B27" s="840"/>
      <c r="C27" s="830" t="s">
        <v>13</v>
      </c>
      <c r="D27" s="831"/>
      <c r="E27" s="832"/>
      <c r="F27" s="200" t="s">
        <v>210</v>
      </c>
      <c r="G27" s="166" t="s">
        <v>145</v>
      </c>
      <c r="H27" s="801" t="s">
        <v>12</v>
      </c>
      <c r="I27" s="802"/>
      <c r="J27" s="180" t="s">
        <v>168</v>
      </c>
    </row>
    <row r="28" spans="1:10" ht="18.75" customHeight="1">
      <c r="A28" s="809"/>
      <c r="B28" s="810"/>
      <c r="C28" s="833"/>
      <c r="D28" s="834"/>
      <c r="E28" s="835"/>
      <c r="F28" s="72"/>
      <c r="G28" s="168"/>
      <c r="H28" s="161"/>
      <c r="I28" s="73" t="s">
        <v>6</v>
      </c>
      <c r="J28" s="80"/>
    </row>
    <row r="29" spans="1:10" ht="18.75" customHeight="1">
      <c r="A29" s="817"/>
      <c r="B29" s="430"/>
      <c r="C29" s="803"/>
      <c r="D29" s="804"/>
      <c r="E29" s="805"/>
      <c r="F29" s="75"/>
      <c r="G29" s="169"/>
      <c r="H29" s="81"/>
      <c r="I29" s="67" t="s">
        <v>6</v>
      </c>
      <c r="J29" s="74"/>
    </row>
    <row r="30" spans="1:10" ht="18.75" customHeight="1">
      <c r="A30" s="817"/>
      <c r="B30" s="430"/>
      <c r="C30" s="837"/>
      <c r="D30" s="838"/>
      <c r="E30" s="839"/>
      <c r="F30" s="76"/>
      <c r="G30" s="170"/>
      <c r="H30" s="82"/>
      <c r="I30" s="67" t="s">
        <v>6</v>
      </c>
      <c r="J30" s="201"/>
    </row>
    <row r="31" spans="1:10" ht="18.75" customHeight="1" thickBot="1">
      <c r="A31" s="818"/>
      <c r="B31" s="819"/>
      <c r="C31" s="806"/>
      <c r="D31" s="807"/>
      <c r="E31" s="808"/>
      <c r="F31" s="76"/>
      <c r="G31" s="170"/>
      <c r="H31" s="82"/>
      <c r="I31" s="63" t="s">
        <v>6</v>
      </c>
      <c r="J31" s="202"/>
    </row>
    <row r="32" spans="1:10" ht="18.75" customHeight="1" thickTop="1" thickBot="1">
      <c r="A32" s="821" t="s">
        <v>209</v>
      </c>
      <c r="B32" s="822"/>
      <c r="C32" s="822"/>
      <c r="D32" s="822"/>
      <c r="E32" s="823"/>
      <c r="F32" s="77"/>
      <c r="G32" s="171"/>
      <c r="H32" s="83">
        <f>SUM(H28:H31)</f>
        <v>0</v>
      </c>
      <c r="I32" s="78" t="s">
        <v>6</v>
      </c>
      <c r="J32" s="79"/>
    </row>
    <row r="34" spans="1:10" ht="18.75" customHeight="1" thickBot="1">
      <c r="A34" t="s">
        <v>222</v>
      </c>
    </row>
    <row r="35" spans="1:10" ht="18.75" customHeight="1" thickBot="1">
      <c r="A35" s="826" t="s">
        <v>223</v>
      </c>
      <c r="B35" s="827"/>
      <c r="C35" s="827"/>
      <c r="D35" s="827"/>
      <c r="E35" s="828"/>
      <c r="F35" s="826" t="s">
        <v>224</v>
      </c>
      <c r="G35" s="829"/>
      <c r="H35" s="801" t="s">
        <v>12</v>
      </c>
      <c r="I35" s="802"/>
      <c r="J35" s="180" t="s">
        <v>168</v>
      </c>
    </row>
    <row r="36" spans="1:10" ht="18.75" customHeight="1">
      <c r="A36" s="809"/>
      <c r="B36" s="811"/>
      <c r="C36" s="811"/>
      <c r="D36" s="811"/>
      <c r="E36" s="812"/>
      <c r="F36" s="813"/>
      <c r="G36" s="814"/>
      <c r="H36" s="208"/>
      <c r="I36" s="73" t="s">
        <v>6</v>
      </c>
      <c r="J36" s="80"/>
    </row>
    <row r="37" spans="1:10" ht="18.75" customHeight="1" thickBot="1">
      <c r="A37" s="818"/>
      <c r="B37" s="816"/>
      <c r="C37" s="816"/>
      <c r="D37" s="816"/>
      <c r="E37" s="820"/>
      <c r="F37" s="815"/>
      <c r="G37" s="816"/>
      <c r="H37" s="209"/>
      <c r="I37" s="206" t="s">
        <v>6</v>
      </c>
      <c r="J37" s="207"/>
    </row>
    <row r="38" spans="1:10" ht="18.75" customHeight="1" thickTop="1" thickBot="1">
      <c r="A38" s="821" t="s">
        <v>209</v>
      </c>
      <c r="B38" s="822"/>
      <c r="C38" s="822"/>
      <c r="D38" s="822"/>
      <c r="E38" s="823"/>
      <c r="F38" s="824"/>
      <c r="G38" s="825"/>
      <c r="H38" s="210">
        <f>SUM(H34:H37)</f>
        <v>0</v>
      </c>
      <c r="I38" s="78" t="s">
        <v>6</v>
      </c>
      <c r="J38" s="79"/>
    </row>
  </sheetData>
  <mergeCells count="42">
    <mergeCell ref="H3:I3"/>
    <mergeCell ref="A3:E3"/>
    <mergeCell ref="H21:I21"/>
    <mergeCell ref="A7:E7"/>
    <mergeCell ref="A8:E8"/>
    <mergeCell ref="A4:E4"/>
    <mergeCell ref="A5:E5"/>
    <mergeCell ref="A6:E6"/>
    <mergeCell ref="A12:E12"/>
    <mergeCell ref="A23:E23"/>
    <mergeCell ref="A11:E11"/>
    <mergeCell ref="A13:E13"/>
    <mergeCell ref="A21:E21"/>
    <mergeCell ref="A15:E15"/>
    <mergeCell ref="A22:E22"/>
    <mergeCell ref="A24:E24"/>
    <mergeCell ref="C27:E27"/>
    <mergeCell ref="C28:E28"/>
    <mergeCell ref="A9:E9"/>
    <mergeCell ref="C30:E30"/>
    <mergeCell ref="A16:E16"/>
    <mergeCell ref="A17:E17"/>
    <mergeCell ref="A27:B27"/>
    <mergeCell ref="A10:E10"/>
    <mergeCell ref="A14:E14"/>
    <mergeCell ref="F37:G37"/>
    <mergeCell ref="A29:B29"/>
    <mergeCell ref="A31:B31"/>
    <mergeCell ref="A37:E37"/>
    <mergeCell ref="A38:E38"/>
    <mergeCell ref="F38:G38"/>
    <mergeCell ref="A35:E35"/>
    <mergeCell ref="F35:G35"/>
    <mergeCell ref="A32:E32"/>
    <mergeCell ref="A30:B30"/>
    <mergeCell ref="H27:I27"/>
    <mergeCell ref="C29:E29"/>
    <mergeCell ref="C31:E31"/>
    <mergeCell ref="A28:B28"/>
    <mergeCell ref="H35:I35"/>
    <mergeCell ref="A36:E36"/>
    <mergeCell ref="F36:G36"/>
  </mergeCells>
  <phoneticPr fontId="2"/>
  <dataValidations count="3">
    <dataValidation imeMode="hiragana" allowBlank="1" showInputMessage="1" showErrorMessage="1" sqref="A32 A24 A17 B18:E19 A38"/>
    <dataValidation type="list" errorStyle="information" imeMode="hiragana" allowBlank="1" showInputMessage="1" showErrorMessage="1" sqref="F5:F16 F29:F31 F23">
      <formula1>$P$4:$P$6</formula1>
    </dataValidation>
    <dataValidation type="list" errorStyle="information" imeMode="hiragana" allowBlank="1" showInputMessage="1" showErrorMessage="1" error="普通、定期、当座以外は直接入力すること。" sqref="F28 F22 F4">
      <formula1>$P$4:$P$6</formula1>
    </dataValidation>
  </dataValidations>
  <pageMargins left="0.78740157480314965" right="0.78740157480314965" top="0.98425196850393704" bottom="0.98425196850393704" header="0.51181102362204722" footer="0.51181102362204722"/>
  <pageSetup paperSize="9" orientation="portrait" r:id="rId1"/>
  <headerFooter alignWithMargins="0">
    <oddFooter>&amp;C－７－</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表紙</vt:lpstr>
      <vt:lpstr>目次</vt:lpstr>
      <vt:lpstr>1現況報告</vt:lpstr>
      <vt:lpstr>2沿革</vt:lpstr>
      <vt:lpstr>3監査</vt:lpstr>
      <vt:lpstr>4職員</vt:lpstr>
      <vt:lpstr>５資産状況</vt:lpstr>
      <vt:lpstr>６借入金</vt:lpstr>
      <vt:lpstr>７預貯金</vt:lpstr>
      <vt:lpstr>８寄附金</vt:lpstr>
      <vt:lpstr>９会計</vt:lpstr>
      <vt:lpstr>１０情報１１苦情１２第三者</vt:lpstr>
      <vt:lpstr>１３契約</vt:lpstr>
      <vt:lpstr>１４添付書類</vt:lpstr>
      <vt:lpstr>'１０情報１１苦情１２第三者'!Print_Area</vt:lpstr>
      <vt:lpstr>'１３契約'!Print_Area</vt:lpstr>
      <vt:lpstr>'１４添付書類'!Print_Area</vt:lpstr>
      <vt:lpstr>'1現況報告'!Print_Area</vt:lpstr>
      <vt:lpstr>'2沿革'!Print_Area</vt:lpstr>
      <vt:lpstr>'3監査'!Print_Area</vt:lpstr>
      <vt:lpstr>'4職員'!Print_Area</vt:lpstr>
      <vt:lpstr>'５資産状況'!Print_Area</vt:lpstr>
      <vt:lpstr>'６借入金'!Print_Area</vt:lpstr>
      <vt:lpstr>'７預貯金'!Print_Area</vt:lpstr>
      <vt:lpstr>'８寄附金'!Print_Area</vt:lpstr>
      <vt:lpstr>'９会計'!Print_Area</vt:lpstr>
      <vt:lpstr>表紙!Print_Area</vt:lpstr>
      <vt:lpstr>目次!Print_Area</vt:lpstr>
      <vt:lpstr>'4職員'!昭和・平成</vt:lpstr>
      <vt:lpstr>有無</vt:lpstr>
    </vt:vector>
  </TitlesOfParts>
  <Company>大分県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大分県監査指導室</dc:creator>
  <cp:lastModifiedBy>菅 大護</cp:lastModifiedBy>
  <cp:lastPrinted>2021-04-06T07:47:03Z</cp:lastPrinted>
  <dcterms:created xsi:type="dcterms:W3CDTF">2003-04-22T04:45:29Z</dcterms:created>
  <dcterms:modified xsi:type="dcterms:W3CDTF">2025-06-10T05:48:57Z</dcterms:modified>
</cp:coreProperties>
</file>