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32764" yWindow="1440" windowWidth="15360" windowHeight="9072" tabRatio="922"/>
  </bookViews>
  <sheets>
    <sheet name="表紙" sheetId="38" r:id="rId1"/>
    <sheet name="目次" sheetId="39" r:id="rId2"/>
    <sheet name="1現況報告" sheetId="44" r:id="rId3"/>
    <sheet name="2沿革" sheetId="46" r:id="rId4"/>
    <sheet name="3監査" sheetId="47" r:id="rId5"/>
    <sheet name="4職員" sheetId="48" r:id="rId6"/>
    <sheet name="５資産状況" sheetId="34" r:id="rId7"/>
    <sheet name="６借入金" sheetId="35" r:id="rId8"/>
    <sheet name="７預貯金" sheetId="15" r:id="rId9"/>
    <sheet name="８寄附金" sheetId="16" r:id="rId10"/>
    <sheet name="９会計" sheetId="29" r:id="rId11"/>
    <sheet name="１０情報１１苦情１２第三者" sheetId="31" r:id="rId12"/>
    <sheet name="１３契約" sheetId="33" r:id="rId13"/>
    <sheet name="１４添付書類" sheetId="25" r:id="rId14"/>
  </sheets>
  <externalReferences>
    <externalReference r:id="rId15"/>
  </externalReferences>
  <definedNames>
    <definedName name="昭和・平成" localSheetId="5">'4職員'!$BO$4:$BO$5</definedName>
    <definedName name="有無">'５資産状況'!$AE$2:$AE$4</definedName>
    <definedName name="○">#REF!</definedName>
    <definedName name="昭和・平成">#REF!</definedName>
    <definedName name="_xlnm.Print_Area" localSheetId="8">'７預貯金'!$A$1:$J$38</definedName>
    <definedName name="_xlnm.Print_Area" localSheetId="9">'８寄附金'!$A$1:$N$41</definedName>
    <definedName name="_xlnm.Print_Area" localSheetId="13">'１４添付書類'!$A$1:$B$46</definedName>
    <definedName name="_xlnm.Print_Area" localSheetId="10">'９会計'!$A$1:$H$28</definedName>
    <definedName name="_xlnm.Print_Area" localSheetId="11">'１０情報１１苦情１２第三者'!$A$1:$L$50</definedName>
    <definedName name="_xlnm.Print_Area" localSheetId="12">'１３契約'!$A$1:$V$35</definedName>
    <definedName name="_xlnm.Print_Area" localSheetId="6">'５資産状況'!$A$2:$AC$51</definedName>
    <definedName name="_xlnm.Print_Area" localSheetId="7">'６借入金'!$A$1:$AN$54</definedName>
    <definedName name="_xlnm.Print_Area" localSheetId="0">表紙!$A$3:$N$49</definedName>
    <definedName name="有無" localSheetId="0">#REF!</definedName>
    <definedName name="_xlnm.Print_Area" localSheetId="1">目次!$A$1:$E$25</definedName>
    <definedName name="有無" localSheetId="1">#REF!</definedName>
    <definedName name="_xlnm.Print_Area" localSheetId="2">'1現況報告'!$A$1:$K$59</definedName>
    <definedName name="_xlnm.Print_Area" localSheetId="3">'2沿革'!$A$1:$AC$44</definedName>
    <definedName name="昭和・平成" localSheetId="3">'[1]4職員'!$BO$4:$BO$5</definedName>
    <definedName name="有無" localSheetId="3">#REF!</definedName>
    <definedName name="_xlnm.Print_Area" localSheetId="4">'3監査'!$A$1:$AB$51</definedName>
    <definedName name="昭和・平成" localSheetId="4">'[1]4職員'!$BO$4:$BO$5</definedName>
    <definedName name="有無" localSheetId="4">#REF!</definedName>
    <definedName name="_xlnm.Print_Area" localSheetId="5">'4職員'!$A$1:$AO$59</definedName>
    <definedName name="有無" localSheetId="5">#REF!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okuser</author>
  </authors>
  <commentList>
    <comment ref="B1" authorId="0">
      <text>
        <r>
          <rPr>
            <b/>
            <sz val="9"/>
            <color indexed="81"/>
            <rFont val="ＭＳ Ｐゴシック"/>
          </rPr>
          <t>元号・年度を記入すること。</t>
        </r>
      </text>
    </comment>
  </commentList>
</comments>
</file>

<file path=xl/comments10.xml><?xml version="1.0" encoding="utf-8"?>
<comments xmlns="http://schemas.openxmlformats.org/spreadsheetml/2006/main">
  <authors>
    <author>okuser</author>
  </authors>
  <commentList>
    <comment ref="E3" authorId="0">
      <text>
        <r>
          <rPr>
            <b/>
            <sz val="9"/>
            <color indexed="81"/>
            <rFont val="ＭＳ Ｐゴシック"/>
          </rPr>
          <t>「一般競争入札」「指名競争入札」「随意契約」をリストから選択</t>
        </r>
        <r>
          <rPr>
            <sz val="9"/>
            <color indexed="81"/>
            <rFont val="ＭＳ Ｐゴシック"/>
          </rPr>
          <t xml:space="preserve">
</t>
        </r>
      </text>
    </comment>
    <comment ref="E31" authorId="0">
      <text>
        <r>
          <rPr>
            <b/>
            <sz val="9"/>
            <color indexed="81"/>
            <rFont val="ＭＳ Ｐゴシック"/>
          </rPr>
          <t>「有無」をリストから選択</t>
        </r>
      </text>
    </comment>
    <comment ref="K31" authorId="0">
      <text>
        <r>
          <rPr>
            <b/>
            <sz val="9"/>
            <color indexed="81"/>
            <rFont val="ＭＳ Ｐゴシック"/>
          </rPr>
          <t>「有無」をリストから選択</t>
        </r>
      </text>
    </comment>
    <comment ref="Q31" authorId="0">
      <text>
        <r>
          <rPr>
            <b/>
            <sz val="9"/>
            <color indexed="81"/>
            <rFont val="ＭＳ Ｐゴシック"/>
          </rPr>
          <t>「有無」をリストから選択</t>
        </r>
      </text>
    </comment>
  </commentList>
</comments>
</file>

<file path=xl/comments2.xml><?xml version="1.0" encoding="utf-8"?>
<comments xmlns="http://schemas.openxmlformats.org/spreadsheetml/2006/main">
  <authors>
    <author>okuser</author>
  </authors>
  <commentList>
    <comment ref="A40" authorId="0">
      <text>
        <r>
          <rPr>
            <b/>
            <sz val="9"/>
            <color auto="1"/>
            <rFont val="ＭＳ Ｐゴシック"/>
          </rPr>
          <t>行を変える場合は「ａｌｔ」＋「Ｅｎｔｅｒ」</t>
        </r>
        <r>
          <rPr>
            <sz val="9"/>
            <color auto="1"/>
            <rFont val="ＭＳ Ｐゴシック"/>
          </rPr>
          <t xml:space="preserve">
</t>
        </r>
      </text>
    </comment>
  </commentList>
</comments>
</file>

<file path=xl/comments3.xml><?xml version="1.0" encoding="utf-8"?>
<comments xmlns="http://schemas.openxmlformats.org/spreadsheetml/2006/main">
  <authors>
    <author>okuser</author>
  </authors>
  <commentList>
    <comment ref="I4" authorId="0">
      <text>
        <r>
          <rPr>
            <b/>
            <sz val="8"/>
            <color auto="1"/>
            <rFont val="ＭＳ Ｐゴシック"/>
          </rPr>
          <t>監事氏名の下の〔　〕で「財務諸表監査」又は「福祉事業監査」をリストから選択すること。</t>
        </r>
        <r>
          <rPr>
            <sz val="9"/>
            <color auto="1"/>
            <rFont val="ＭＳ Ｐゴシック"/>
          </rPr>
          <t xml:space="preserve">
</t>
        </r>
      </text>
    </comment>
    <comment ref="I6" authorId="0">
      <text>
        <r>
          <rPr>
            <sz val="9"/>
            <color auto="1"/>
            <rFont val="ＭＳ Ｐゴシック"/>
          </rPr>
          <t xml:space="preserve">監事氏名　↓
</t>
        </r>
      </text>
    </comment>
    <comment ref="I9" authorId="0">
      <text>
        <r>
          <rPr>
            <sz val="9"/>
            <color auto="1"/>
            <rFont val="ＭＳ Ｐゴシック"/>
          </rPr>
          <t xml:space="preserve">監事氏名　↓
</t>
        </r>
      </text>
    </comment>
    <comment ref="I12" authorId="0">
      <text>
        <r>
          <rPr>
            <sz val="9"/>
            <color auto="1"/>
            <rFont val="ＭＳ Ｐゴシック"/>
          </rPr>
          <t xml:space="preserve">監事氏名　↓
</t>
        </r>
      </text>
    </comment>
    <comment ref="I15" authorId="0">
      <text>
        <r>
          <rPr>
            <sz val="9"/>
            <color auto="1"/>
            <rFont val="ＭＳ Ｐゴシック"/>
          </rPr>
          <t xml:space="preserve">監事氏名　↓
</t>
        </r>
      </text>
    </comment>
    <comment ref="I18" authorId="0">
      <text>
        <r>
          <rPr>
            <sz val="9"/>
            <color auto="1"/>
            <rFont val="ＭＳ Ｐゴシック"/>
          </rPr>
          <t xml:space="preserve">監事氏名　↓
</t>
        </r>
      </text>
    </comment>
    <comment ref="I21" authorId="0">
      <text>
        <r>
          <rPr>
            <sz val="9"/>
            <color auto="1"/>
            <rFont val="ＭＳ Ｐゴシック"/>
          </rPr>
          <t xml:space="preserve">監事氏名　↓
</t>
        </r>
      </text>
    </comment>
    <comment ref="I24" authorId="0">
      <text>
        <r>
          <rPr>
            <sz val="9"/>
            <color auto="1"/>
            <rFont val="ＭＳ Ｐゴシック"/>
          </rPr>
          <t xml:space="preserve">監事氏名　↓
</t>
        </r>
      </text>
    </comment>
    <comment ref="I27" authorId="0">
      <text>
        <r>
          <rPr>
            <sz val="9"/>
            <color auto="1"/>
            <rFont val="ＭＳ Ｐゴシック"/>
          </rPr>
          <t xml:space="preserve">監事氏名　↓
</t>
        </r>
      </text>
    </comment>
    <comment ref="I30" authorId="0">
      <text>
        <r>
          <rPr>
            <sz val="9"/>
            <color auto="1"/>
            <rFont val="ＭＳ Ｐゴシック"/>
          </rPr>
          <t xml:space="preserve">監事氏名　↓
</t>
        </r>
      </text>
    </comment>
    <comment ref="I33" authorId="0">
      <text>
        <r>
          <rPr>
            <sz val="9"/>
            <color auto="1"/>
            <rFont val="ＭＳ Ｐゴシック"/>
          </rPr>
          <t xml:space="preserve">監事氏名　↓
</t>
        </r>
      </text>
    </comment>
    <comment ref="I36" authorId="0">
      <text>
        <r>
          <rPr>
            <sz val="9"/>
            <color auto="1"/>
            <rFont val="ＭＳ Ｐゴシック"/>
          </rPr>
          <t xml:space="preserve">監事氏名　↓
</t>
        </r>
      </text>
    </comment>
    <comment ref="I39" authorId="0">
      <text>
        <r>
          <rPr>
            <sz val="9"/>
            <color auto="1"/>
            <rFont val="ＭＳ Ｐゴシック"/>
          </rPr>
          <t xml:space="preserve">監事氏名　↓
</t>
        </r>
      </text>
    </comment>
  </commentList>
</comments>
</file>

<file path=xl/comments4.xml><?xml version="1.0" encoding="utf-8"?>
<comments xmlns="http://schemas.openxmlformats.org/spreadsheetml/2006/main">
  <authors>
    <author>okuser</author>
  </authors>
  <commentList>
    <comment ref="X5" authorId="0">
      <text>
        <r>
          <rPr>
            <b/>
            <sz val="8"/>
            <color auto="1"/>
            <rFont val="ＭＳ Ｐゴシック"/>
          </rPr>
          <t>昭和・平成・令和をリストから選択</t>
        </r>
      </text>
    </comment>
  </commentList>
</comments>
</file>

<file path=xl/comments5.xml><?xml version="1.0" encoding="utf-8"?>
<comments xmlns="http://schemas.openxmlformats.org/spreadsheetml/2006/main">
  <authors>
    <author>okuser</author>
    <author>oitapref</author>
    <author>木許 雄太</author>
  </authors>
  <commentList>
    <comment ref="T5" authorId="0">
      <text>
        <r>
          <rPr>
            <b/>
            <sz val="9"/>
            <color auto="1"/>
            <rFont val="ＭＳ Ｐゴシック"/>
          </rPr>
          <t>「有無」をリストから選択</t>
        </r>
        <r>
          <rPr>
            <sz val="9"/>
            <color auto="1"/>
            <rFont val="ＭＳ Ｐゴシック"/>
          </rPr>
          <t xml:space="preserve">
</t>
        </r>
      </text>
    </comment>
    <comment ref="V5" authorId="0">
      <text>
        <r>
          <rPr>
            <b/>
            <sz val="9"/>
            <color auto="1"/>
            <rFont val="ＭＳ Ｐゴシック"/>
          </rPr>
          <t>「有無」をリストから選択</t>
        </r>
        <r>
          <rPr>
            <sz val="9"/>
            <color auto="1"/>
            <rFont val="ＭＳ Ｐゴシック"/>
          </rPr>
          <t xml:space="preserve">
</t>
        </r>
      </text>
    </comment>
    <comment ref="N37" authorId="1">
      <text>
        <r>
          <rPr>
            <b/>
            <sz val="9"/>
            <color auto="1"/>
            <rFont val="ＭＳ Ｐゴシック"/>
          </rPr>
          <t>「有無」をリストから選択</t>
        </r>
      </text>
    </comment>
    <comment ref="V37" authorId="1">
      <text>
        <r>
          <rPr>
            <b/>
            <sz val="9"/>
            <color auto="1"/>
            <rFont val="ＭＳ Ｐゴシック"/>
          </rPr>
          <t>「有無」をリストから選択</t>
        </r>
      </text>
    </comment>
    <comment ref="M6" authorId="2">
      <text>
        <r>
          <rPr>
            <b/>
            <sz val="9"/>
            <color indexed="81"/>
            <rFont val="MS P ゴシック"/>
          </rPr>
          <t>S,H、Rから選択</t>
        </r>
      </text>
    </comment>
    <comment ref="W6" authorId="2">
      <text>
        <r>
          <rPr>
            <b/>
            <sz val="9"/>
            <color indexed="81"/>
            <rFont val="MS P ゴシック"/>
          </rPr>
          <t>S,H、R
から選択</t>
        </r>
      </text>
    </comment>
  </commentList>
</comments>
</file>

<file path=xl/comments6.xml><?xml version="1.0" encoding="utf-8"?>
<comments xmlns="http://schemas.openxmlformats.org/spreadsheetml/2006/main">
  <authors>
    <author>okuser</author>
  </authors>
  <commentList>
    <comment ref="AL3" authorId="0">
      <text>
        <r>
          <rPr>
            <b/>
            <sz val="9"/>
            <color indexed="81"/>
            <rFont val="ＭＳ Ｐゴシック"/>
          </rPr>
          <t xml:space="preserve">「有無」をリストから選択
</t>
        </r>
        <r>
          <rPr>
            <sz val="9"/>
            <color indexed="81"/>
            <rFont val="ＭＳ Ｐゴシック"/>
          </rPr>
          <t xml:space="preserve">
</t>
        </r>
      </text>
    </comment>
    <comment ref="AL30" authorId="0">
      <text>
        <r>
          <rPr>
            <b/>
            <sz val="9"/>
            <color indexed="81"/>
            <rFont val="ＭＳ Ｐゴシック"/>
          </rPr>
          <t xml:space="preserve">「有無」をリストから選択
</t>
        </r>
        <r>
          <rPr>
            <sz val="9"/>
            <color indexed="81"/>
            <rFont val="ＭＳ Ｐゴシック"/>
          </rPr>
          <t xml:space="preserve">
</t>
        </r>
      </text>
    </comment>
  </commentList>
</comments>
</file>

<file path=xl/comments7.xml><?xml version="1.0" encoding="utf-8"?>
<comments xmlns="http://schemas.openxmlformats.org/spreadsheetml/2006/main">
  <authors>
    <author>okuser</author>
  </authors>
  <commentList>
    <comment ref="F3" authorId="0">
      <text>
        <r>
          <rPr>
            <b/>
            <sz val="9"/>
            <color indexed="81"/>
            <rFont val="ＭＳ Ｐゴシック"/>
          </rPr>
          <t>「普通」「定期」「当座」をリストから選択、その他の場合は直接入力</t>
        </r>
        <r>
          <rPr>
            <sz val="9"/>
            <color indexed="81"/>
            <rFont val="ＭＳ Ｐゴシック"/>
          </rPr>
          <t xml:space="preserve">
</t>
        </r>
      </text>
    </comment>
    <comment ref="F21" authorId="0">
      <text>
        <r>
          <rPr>
            <b/>
            <sz val="9"/>
            <color indexed="81"/>
            <rFont val="ＭＳ Ｐゴシック"/>
          </rPr>
          <t>「普通」「定期」「当座」をリストから選択、その他の場合は直接入力</t>
        </r>
        <r>
          <rPr>
            <sz val="9"/>
            <color indexed="81"/>
            <rFont val="ＭＳ Ｐゴシック"/>
          </rPr>
          <t xml:space="preserve">
</t>
        </r>
      </text>
    </comment>
    <comment ref="F27" authorId="0">
      <text>
        <r>
          <rPr>
            <b/>
            <sz val="9"/>
            <color indexed="81"/>
            <rFont val="ＭＳ Ｐゴシック"/>
          </rPr>
          <t>「普通」「定期」「当座」をリストから選択、その他の場合は直接入力</t>
        </r>
        <r>
          <rPr>
            <sz val="9"/>
            <color indexed="81"/>
            <rFont val="ＭＳ Ｐゴシック"/>
          </rPr>
          <t xml:space="preserve">
</t>
        </r>
      </text>
    </comment>
  </commentList>
</comments>
</file>

<file path=xl/comments8.xml><?xml version="1.0" encoding="utf-8"?>
<comments xmlns="http://schemas.openxmlformats.org/spreadsheetml/2006/main">
  <authors>
    <author>okuser</author>
  </authors>
  <commentList>
    <comment ref="E37" authorId="0">
      <text>
        <r>
          <rPr>
            <sz val="9"/>
            <color indexed="81"/>
            <rFont val="ＭＳ Ｐゴシック"/>
          </rPr>
          <t xml:space="preserve">「有無」をリストから選択
</t>
        </r>
      </text>
    </comment>
  </commentList>
</comments>
</file>

<file path=xl/comments9.xml><?xml version="1.0" encoding="utf-8"?>
<comments xmlns="http://schemas.openxmlformats.org/spreadsheetml/2006/main">
  <authors>
    <author>oitapref</author>
  </authors>
  <commentList>
    <comment ref="F38" authorId="0">
      <text>
        <r>
          <rPr>
            <b/>
            <sz val="9"/>
            <color indexed="81"/>
            <rFont val="ＭＳ Ｐゴシック"/>
          </rPr>
          <t>「有無」をリストから選択</t>
        </r>
      </text>
    </comment>
  </commentList>
</comments>
</file>

<file path=xl/sharedStrings.xml><?xml version="1.0" encoding="utf-8"?>
<sst xmlns="http://schemas.openxmlformats.org/spreadsheetml/2006/main" xmlns:r="http://schemas.openxmlformats.org/officeDocument/2006/relationships" count="377" uniqueCount="377">
  <si>
    <t>県</t>
    <rPh sb="0" eb="1">
      <t>ケン</t>
    </rPh>
    <phoneticPr fontId="2"/>
  </si>
  <si>
    <t>国・県補助金</t>
    <rPh sb="0" eb="1">
      <t>クニ</t>
    </rPh>
    <rPh sb="2" eb="3">
      <t>ケン</t>
    </rPh>
    <rPh sb="3" eb="6">
      <t>ホジョキン</t>
    </rPh>
    <phoneticPr fontId="2"/>
  </si>
  <si>
    <t>予定価格
（最低価格）</t>
    <rPh sb="0" eb="2">
      <t>ヨテイ</t>
    </rPh>
    <rPh sb="2" eb="4">
      <t>カカク</t>
    </rPh>
    <rPh sb="6" eb="8">
      <t>サイテイ</t>
    </rPh>
    <rPh sb="8" eb="10">
      <t>カカク</t>
    </rPh>
    <phoneticPr fontId="2"/>
  </si>
  <si>
    <t>氏　　　名</t>
  </si>
  <si>
    <t>円</t>
    <rPh sb="0" eb="1">
      <t>エン</t>
    </rPh>
    <phoneticPr fontId="2"/>
  </si>
  <si>
    <t>月</t>
    <rPh sb="0" eb="1">
      <t>ガツ</t>
    </rPh>
    <phoneticPr fontId="2"/>
  </si>
  <si>
    <t>　（２）一般の寄附状況（役職員を除く）</t>
    <rPh sb="4" eb="6">
      <t>イッパン</t>
    </rPh>
    <rPh sb="7" eb="9">
      <t>キフ</t>
    </rPh>
    <rPh sb="9" eb="11">
      <t>ジョウキョウ</t>
    </rPh>
    <rPh sb="12" eb="15">
      <t>ヤクショクイン</t>
    </rPh>
    <rPh sb="16" eb="17">
      <t>ノゾ</t>
    </rPh>
    <phoneticPr fontId="2"/>
  </si>
  <si>
    <t>日</t>
    <rPh sb="0" eb="1">
      <t>ヒ</t>
    </rPh>
    <phoneticPr fontId="2"/>
  </si>
  <si>
    <t>当座</t>
    <rPh sb="0" eb="2">
      <t>トウザ</t>
    </rPh>
    <phoneticPr fontId="2"/>
  </si>
  <si>
    <t>年</t>
    <rPh sb="0" eb="1">
      <t>ネン</t>
    </rPh>
    <phoneticPr fontId="2"/>
  </si>
  <si>
    <t xml:space="preserve">１０　法人の業務及び財務の開示状況　（監査日直近の状況） </t>
  </si>
  <si>
    <t>　</t>
  </si>
  <si>
    <t>理事長</t>
    <rPh sb="0" eb="3">
      <t>リジチョウ</t>
    </rPh>
    <phoneticPr fontId="2"/>
  </si>
  <si>
    <t>　　　⑩　基本金明細書</t>
  </si>
  <si>
    <t>役職名</t>
    <rPh sb="0" eb="3">
      <t>ヤクショクメイ</t>
    </rPh>
    <phoneticPr fontId="2"/>
  </si>
  <si>
    <t>〈利用権の登記が無の場合〉</t>
  </si>
  <si>
    <t>報酬（円）</t>
  </si>
  <si>
    <t>（注）</t>
    <rPh sb="1" eb="2">
      <t>チュウ</t>
    </rPh>
    <phoneticPr fontId="2"/>
  </si>
  <si>
    <t>基本財産</t>
    <rPh sb="0" eb="1">
      <t>モト</t>
    </rPh>
    <rPh sb="1" eb="2">
      <t>ホン</t>
    </rPh>
    <rPh sb="2" eb="3">
      <t>ザイ</t>
    </rPh>
    <rPh sb="3" eb="4">
      <t>サン</t>
    </rPh>
    <phoneticPr fontId="2"/>
  </si>
  <si>
    <t>氏　　　名</t>
    <rPh sb="0" eb="1">
      <t>シ</t>
    </rPh>
    <rPh sb="4" eb="5">
      <t>メイ</t>
    </rPh>
    <phoneticPr fontId="2"/>
  </si>
  <si>
    <t>福祉医療機構借入</t>
    <rPh sb="0" eb="2">
      <t>フクシ</t>
    </rPh>
    <rPh sb="2" eb="4">
      <t>イリョウ</t>
    </rPh>
    <rPh sb="4" eb="6">
      <t>キコウ</t>
    </rPh>
    <rPh sb="6" eb="8">
      <t>カリイレ</t>
    </rPh>
    <phoneticPr fontId="2"/>
  </si>
  <si>
    <t>年齢</t>
  </si>
  <si>
    <t>文　　書　　名</t>
    <rPh sb="0" eb="1">
      <t>ブン</t>
    </rPh>
    <rPh sb="3" eb="4">
      <t>ショ</t>
    </rPh>
    <rPh sb="6" eb="7">
      <t>メイ</t>
    </rPh>
    <phoneticPr fontId="2"/>
  </si>
  <si>
    <t>定期</t>
    <rPh sb="0" eb="2">
      <t>テイキ</t>
    </rPh>
    <phoneticPr fontId="2"/>
  </si>
  <si>
    <t>公益</t>
    <rPh sb="0" eb="2">
      <t>コウエキ</t>
    </rPh>
    <phoneticPr fontId="2"/>
  </si>
  <si>
    <t>人</t>
    <rPh sb="0" eb="1">
      <t>ニン</t>
    </rPh>
    <phoneticPr fontId="2"/>
  </si>
  <si>
    <t>(１)</t>
  </si>
  <si>
    <t>その他</t>
    <rPh sb="2" eb="3">
      <t>タ</t>
    </rPh>
    <phoneticPr fontId="2"/>
  </si>
  <si>
    <t>　※　　以下の書類は指導監査当日に会場にて確認しますのでご用意ください。</t>
    <rPh sb="4" eb="6">
      <t>イカ</t>
    </rPh>
    <rPh sb="7" eb="9">
      <t>ショルイ</t>
    </rPh>
    <rPh sb="10" eb="12">
      <t>シドウ</t>
    </rPh>
    <rPh sb="12" eb="14">
      <t>カンサ</t>
    </rPh>
    <rPh sb="14" eb="16">
      <t>トウジツ</t>
    </rPh>
    <rPh sb="17" eb="19">
      <t>カイジョウ</t>
    </rPh>
    <rPh sb="21" eb="23">
      <t>カクニン</t>
    </rPh>
    <rPh sb="29" eb="31">
      <t>ヨウイ</t>
    </rPh>
    <phoneticPr fontId="2"/>
  </si>
  <si>
    <t>理事会</t>
    <rPh sb="0" eb="3">
      <t>リジカイ</t>
    </rPh>
    <phoneticPr fontId="2"/>
  </si>
  <si>
    <t>工事名・購入品目等</t>
    <rPh sb="0" eb="2">
      <t>コウジ</t>
    </rPh>
    <rPh sb="2" eb="3">
      <t>メイ</t>
    </rPh>
    <rPh sb="4" eb="6">
      <t>コウニュウ</t>
    </rPh>
    <rPh sb="6" eb="8">
      <t>ヒンモク</t>
    </rPh>
    <rPh sb="8" eb="9">
      <t>トウ</t>
    </rPh>
    <phoneticPr fontId="2"/>
  </si>
  <si>
    <t>（注）</t>
  </si>
  <si>
    <t>計</t>
    <rPh sb="0" eb="1">
      <t>ケイ</t>
    </rPh>
    <phoneticPr fontId="2"/>
  </si>
  <si>
    <t>　・苦情解決処理規程　　・文書管理規程　　・個人情報保護規程　　・預かり金管理規程</t>
    <rPh sb="22" eb="24">
      <t>コジン</t>
    </rPh>
    <rPh sb="24" eb="26">
      <t>ジョウホウ</t>
    </rPh>
    <rPh sb="26" eb="28">
      <t>ホゴ</t>
    </rPh>
    <rPh sb="28" eb="30">
      <t>キテイ</t>
    </rPh>
    <rPh sb="33" eb="34">
      <t>アズ</t>
    </rPh>
    <rPh sb="36" eb="37">
      <t>キン</t>
    </rPh>
    <rPh sb="37" eb="39">
      <t>カンリ</t>
    </rPh>
    <rPh sb="39" eb="41">
      <t>キテイ</t>
    </rPh>
    <phoneticPr fontId="2"/>
  </si>
  <si>
    <t>その他の借入金（銀行、理事長等からの借入金）</t>
  </si>
  <si>
    <t>寄附金</t>
    <rPh sb="0" eb="3">
      <t>キフキン</t>
    </rPh>
    <phoneticPr fontId="2"/>
  </si>
  <si>
    <t>金　　　　額</t>
    <rPh sb="0" eb="1">
      <t>キン</t>
    </rPh>
    <rPh sb="5" eb="6">
      <t>ガク</t>
    </rPh>
    <phoneticPr fontId="2"/>
  </si>
  <si>
    <t>施設長
管理者</t>
    <rPh sb="0" eb="3">
      <t>シセツチョウ</t>
    </rPh>
    <rPh sb="4" eb="7">
      <t>カンリシャ</t>
    </rPh>
    <phoneticPr fontId="2"/>
  </si>
  <si>
    <t>取 引 金 融 機 関 （支 店） 名</t>
    <rPh sb="0" eb="1">
      <t>トリ</t>
    </rPh>
    <rPh sb="2" eb="3">
      <t>イン</t>
    </rPh>
    <rPh sb="4" eb="5">
      <t>キン</t>
    </rPh>
    <rPh sb="6" eb="7">
      <t>ユウ</t>
    </rPh>
    <rPh sb="8" eb="9">
      <t>キ</t>
    </rPh>
    <rPh sb="10" eb="11">
      <t>セキ</t>
    </rPh>
    <rPh sb="13" eb="14">
      <t>ササ</t>
    </rPh>
    <rPh sb="15" eb="16">
      <t>ミセ</t>
    </rPh>
    <rPh sb="18" eb="19">
      <t>メイ</t>
    </rPh>
    <phoneticPr fontId="2"/>
  </si>
  <si>
    <t>（２）苦情受付担当者　　　職氏名</t>
  </si>
  <si>
    <t>入札結果の開示</t>
    <rPh sb="0" eb="2">
      <t>ニュウサツ</t>
    </rPh>
    <rPh sb="2" eb="4">
      <t>ケッカ</t>
    </rPh>
    <rPh sb="5" eb="7">
      <t>カイジ</t>
    </rPh>
    <phoneticPr fontId="2"/>
  </si>
  <si>
    <t>借入金</t>
    <rPh sb="0" eb="3">
      <t>カリイレキン</t>
    </rPh>
    <phoneticPr fontId="2"/>
  </si>
  <si>
    <t>無</t>
    <rPh sb="0" eb="1">
      <t>ム</t>
    </rPh>
    <phoneticPr fontId="2"/>
  </si>
  <si>
    <t>普通</t>
    <rPh sb="0" eb="2">
      <t>フツウ</t>
    </rPh>
    <phoneticPr fontId="2"/>
  </si>
  <si>
    <t>＜有価証券＞</t>
    <rPh sb="1" eb="3">
      <t>ユウカ</t>
    </rPh>
    <rPh sb="3" eb="5">
      <t>ショウケン</t>
    </rPh>
    <phoneticPr fontId="2"/>
  </si>
  <si>
    <t xml:space="preserve">　 </t>
  </si>
  <si>
    <t>入札日</t>
    <rPh sb="0" eb="3">
      <t>ニュウサツビ</t>
    </rPh>
    <phoneticPr fontId="2"/>
  </si>
  <si>
    <t>　　　②　引当金明細書</t>
  </si>
  <si>
    <t>　（１）役職員の寄附状況</t>
    <rPh sb="4" eb="7">
      <t>ヤクショクイン</t>
    </rPh>
    <rPh sb="8" eb="10">
      <t>キフ</t>
    </rPh>
    <rPh sb="10" eb="12">
      <t>ジョウキョウ</t>
    </rPh>
    <phoneticPr fontId="2"/>
  </si>
  <si>
    <t>他の役員</t>
    <rPh sb="0" eb="1">
      <t>タ</t>
    </rPh>
    <rPh sb="2" eb="3">
      <t>エキ</t>
    </rPh>
    <rPh sb="3" eb="4">
      <t>イン</t>
    </rPh>
    <phoneticPr fontId="2"/>
  </si>
  <si>
    <t>整備状況</t>
  </si>
  <si>
    <t>登記簿</t>
    <rPh sb="0" eb="1">
      <t>ノボル</t>
    </rPh>
    <rPh sb="1" eb="2">
      <t>キ</t>
    </rPh>
    <rPh sb="2" eb="3">
      <t>ボ</t>
    </rPh>
    <phoneticPr fontId="2"/>
  </si>
  <si>
    <t>職　　　員</t>
    <rPh sb="0" eb="1">
      <t>ショク</t>
    </rPh>
    <rPh sb="4" eb="5">
      <t>イン</t>
    </rPh>
    <phoneticPr fontId="2"/>
  </si>
  <si>
    <t>金　　額</t>
    <rPh sb="0" eb="1">
      <t>キン</t>
    </rPh>
    <rPh sb="3" eb="4">
      <t>ガク</t>
    </rPh>
    <phoneticPr fontId="2"/>
  </si>
  <si>
    <t>定款変更の状況</t>
    <rPh sb="0" eb="2">
      <t>テイカン</t>
    </rPh>
    <rPh sb="2" eb="4">
      <t>ヘンコウ</t>
    </rPh>
    <rPh sb="5" eb="7">
      <t>ジョウキョウ</t>
    </rPh>
    <phoneticPr fontId="2"/>
  </si>
  <si>
    <t>競争入札・
随意契約の別</t>
    <rPh sb="0" eb="2">
      <t>キョウソウ</t>
    </rPh>
    <rPh sb="2" eb="4">
      <t>ニュウサツ</t>
    </rPh>
    <rPh sb="6" eb="8">
      <t>ズイイ</t>
    </rPh>
    <rPh sb="8" eb="10">
      <t>ケイヤク</t>
    </rPh>
    <rPh sb="11" eb="12">
      <t>ベツ</t>
    </rPh>
    <phoneticPr fontId="2"/>
  </si>
  <si>
    <t>（うち取引業者）</t>
    <rPh sb="3" eb="5">
      <t>トリヒキ</t>
    </rPh>
    <rPh sb="5" eb="7">
      <t>ギョウシャ</t>
    </rPh>
    <phoneticPr fontId="2"/>
  </si>
  <si>
    <t>（注）　直接支援職員の区分(生活支援員等)は、実態に応じて適宜修正して使用すること。</t>
    <rPh sb="1" eb="2">
      <t>チュウ</t>
    </rPh>
    <rPh sb="4" eb="6">
      <t>チョクセツ</t>
    </rPh>
    <rPh sb="6" eb="8">
      <t>シエン</t>
    </rPh>
    <rPh sb="8" eb="10">
      <t>ショクイン</t>
    </rPh>
    <rPh sb="11" eb="13">
      <t>クブン</t>
    </rPh>
    <rPh sb="14" eb="16">
      <t>セイカツ</t>
    </rPh>
    <rPh sb="16" eb="19">
      <t>シエンイン</t>
    </rPh>
    <rPh sb="19" eb="20">
      <t>トウ</t>
    </rPh>
    <rPh sb="23" eb="25">
      <t>ジッタイ</t>
    </rPh>
    <rPh sb="26" eb="27">
      <t>オウ</t>
    </rPh>
    <rPh sb="29" eb="31">
      <t>テキギ</t>
    </rPh>
    <rPh sb="31" eb="33">
      <t>シュウセイ</t>
    </rPh>
    <rPh sb="35" eb="37">
      <t>シヨウ</t>
    </rPh>
    <phoneticPr fontId="2"/>
  </si>
  <si>
    <t>家族</t>
    <rPh sb="0" eb="2">
      <t>カゾク</t>
    </rPh>
    <phoneticPr fontId="2"/>
  </si>
  <si>
    <t>市町村補助金</t>
    <rPh sb="0" eb="3">
      <t>シチョウソン</t>
    </rPh>
    <rPh sb="3" eb="6">
      <t>ホジョキン</t>
    </rPh>
    <phoneticPr fontId="2"/>
  </si>
  <si>
    <t>－</t>
  </si>
  <si>
    <t>借　　　　入　　　　目　　　　的</t>
    <rPh sb="0" eb="1">
      <t>シャク</t>
    </rPh>
    <rPh sb="5" eb="6">
      <t>ニュウ</t>
    </rPh>
    <rPh sb="10" eb="11">
      <t>メ</t>
    </rPh>
    <rPh sb="15" eb="16">
      <t>マト</t>
    </rPh>
    <phoneticPr fontId="2"/>
  </si>
  <si>
    <t>その他借入</t>
    <rPh sb="2" eb="3">
      <t>タ</t>
    </rPh>
    <rPh sb="3" eb="5">
      <t>カリイレ</t>
    </rPh>
    <phoneticPr fontId="2"/>
  </si>
  <si>
    <t>遺族</t>
    <rPh sb="0" eb="2">
      <t>イゾク</t>
    </rPh>
    <phoneticPr fontId="2"/>
  </si>
  <si>
    <t>人数</t>
    <rPh sb="0" eb="2">
      <t>ニンズウ</t>
    </rPh>
    <phoneticPr fontId="2"/>
  </si>
  <si>
    <t>寄　　附　　者</t>
    <rPh sb="0" eb="1">
      <t>ヤドリキ</t>
    </rPh>
    <rPh sb="3" eb="4">
      <t>フ</t>
    </rPh>
    <rPh sb="6" eb="7">
      <t>シャ</t>
    </rPh>
    <phoneticPr fontId="2"/>
  </si>
  <si>
    <t>寄　附　者</t>
    <rPh sb="0" eb="1">
      <t>ヤドリキ</t>
    </rPh>
    <rPh sb="2" eb="3">
      <t>フ</t>
    </rPh>
    <rPh sb="4" eb="5">
      <t>シャ</t>
    </rPh>
    <phoneticPr fontId="2"/>
  </si>
  <si>
    <t>入札立会者氏名</t>
    <rPh sb="0" eb="2">
      <t>ニュウサツ</t>
    </rPh>
    <rPh sb="2" eb="3">
      <t>タ</t>
    </rPh>
    <rPh sb="3" eb="4">
      <t>ア</t>
    </rPh>
    <rPh sb="4" eb="5">
      <t>シャ</t>
    </rPh>
    <rPh sb="5" eb="7">
      <t>シメイ</t>
    </rPh>
    <phoneticPr fontId="2"/>
  </si>
  <si>
    <t>予算管理責任者</t>
    <rPh sb="0" eb="2">
      <t>ヨサン</t>
    </rPh>
    <rPh sb="2" eb="4">
      <t>カンリ</t>
    </rPh>
    <rPh sb="4" eb="7">
      <t>セキニンシャ</t>
    </rPh>
    <phoneticPr fontId="2"/>
  </si>
  <si>
    <t>帳　　簿　　等</t>
  </si>
  <si>
    <t>〈例〉特養はデイサービス、介護支援センター等の職員が行う点検。</t>
    <rPh sb="1" eb="2">
      <t>レイ</t>
    </rPh>
    <rPh sb="3" eb="5">
      <t>トクヨウ</t>
    </rPh>
    <rPh sb="13" eb="15">
      <t>カイゴ</t>
    </rPh>
    <rPh sb="15" eb="17">
      <t>シエン</t>
    </rPh>
    <rPh sb="21" eb="22">
      <t>トウ</t>
    </rPh>
    <rPh sb="23" eb="25">
      <t>ショクイン</t>
    </rPh>
    <rPh sb="26" eb="27">
      <t>オコナ</t>
    </rPh>
    <rPh sb="28" eb="30">
      <t>テンケン</t>
    </rPh>
    <phoneticPr fontId="2"/>
  </si>
  <si>
    <t>出納職員</t>
    <rPh sb="0" eb="2">
      <t>スイトウ</t>
    </rPh>
    <rPh sb="2" eb="4">
      <t>ショクイン</t>
    </rPh>
    <phoneticPr fontId="2"/>
  </si>
  <si>
    <t>号</t>
    <rPh sb="0" eb="1">
      <t>ゴウ</t>
    </rPh>
    <phoneticPr fontId="2"/>
  </si>
  <si>
    <t>自己資金</t>
    <rPh sb="0" eb="2">
      <t>ジコ</t>
    </rPh>
    <rPh sb="2" eb="4">
      <t>シキン</t>
    </rPh>
    <phoneticPr fontId="2"/>
  </si>
  <si>
    <t>会計責任者</t>
    <rPh sb="0" eb="2">
      <t>カイケイ</t>
    </rPh>
    <rPh sb="2" eb="5">
      <t>セキニンシャ</t>
    </rPh>
    <phoneticPr fontId="2"/>
  </si>
  <si>
    <t>預貯金等の状況　…………………………………………………………………………………</t>
    <rPh sb="3" eb="4">
      <t>トウ</t>
    </rPh>
    <phoneticPr fontId="2"/>
  </si>
  <si>
    <t>職　　　業</t>
  </si>
  <si>
    <t>任　　期</t>
  </si>
  <si>
    <t>主たる事務所
の所在地</t>
    <rPh sb="0" eb="1">
      <t>シュ</t>
    </rPh>
    <rPh sb="3" eb="6">
      <t>ジムショ</t>
    </rPh>
    <rPh sb="8" eb="11">
      <t>ショザイチ</t>
    </rPh>
    <phoneticPr fontId="2"/>
  </si>
  <si>
    <t>年度</t>
    <rPh sb="0" eb="2">
      <t>ネンド</t>
    </rPh>
    <phoneticPr fontId="2"/>
  </si>
  <si>
    <t>入札（見積）業者数</t>
    <rPh sb="0" eb="2">
      <t>ニュウサツ</t>
    </rPh>
    <rPh sb="3" eb="5">
      <t>ミツ</t>
    </rPh>
    <rPh sb="6" eb="9">
      <t>ギョウシャスウ</t>
    </rPh>
    <phoneticPr fontId="2"/>
  </si>
  <si>
    <t>認可年月日
・番号</t>
    <rPh sb="0" eb="2">
      <t>ニンカ</t>
    </rPh>
    <rPh sb="2" eb="3">
      <t>ネン</t>
    </rPh>
    <rPh sb="3" eb="4">
      <t>ガツ</t>
    </rPh>
    <rPh sb="4" eb="5">
      <t>ヒ</t>
    </rPh>
    <rPh sb="7" eb="9">
      <t>バンゴウ</t>
    </rPh>
    <phoneticPr fontId="2"/>
  </si>
  <si>
    <t>民間助成金</t>
    <rPh sb="0" eb="2">
      <t>ミンカン</t>
    </rPh>
    <rPh sb="2" eb="4">
      <t>ジョセイ</t>
    </rPh>
    <rPh sb="4" eb="5">
      <t>キン</t>
    </rPh>
    <phoneticPr fontId="2"/>
  </si>
  <si>
    <t>落札価格</t>
    <rPh sb="0" eb="2">
      <t>ラクサツ</t>
    </rPh>
    <rPh sb="2" eb="4">
      <t>カカク</t>
    </rPh>
    <phoneticPr fontId="2"/>
  </si>
  <si>
    <t>落札業者名
 （役員との関係）</t>
    <rPh sb="0" eb="2">
      <t>ラクサツ</t>
    </rPh>
    <rPh sb="2" eb="4">
      <t>ギョウシャ</t>
    </rPh>
    <rPh sb="4" eb="5">
      <t>メイ</t>
    </rPh>
    <phoneticPr fontId="2"/>
  </si>
  <si>
    <t>入札の事前報告・結果報告</t>
    <rPh sb="0" eb="2">
      <t>ニュウサツ</t>
    </rPh>
    <rPh sb="3" eb="5">
      <t>ジゼン</t>
    </rPh>
    <rPh sb="5" eb="7">
      <t>ホウコク</t>
    </rPh>
    <rPh sb="8" eb="10">
      <t>ケッカ</t>
    </rPh>
    <rPh sb="10" eb="12">
      <t>ホウコク</t>
    </rPh>
    <phoneticPr fontId="2"/>
  </si>
  <si>
    <t>事業の財源</t>
    <rPh sb="0" eb="2">
      <t>ジギョウ</t>
    </rPh>
    <rPh sb="3" eb="5">
      <t>ザイゲン</t>
    </rPh>
    <phoneticPr fontId="2"/>
  </si>
  <si>
    <t>（注）①</t>
    <rPh sb="1" eb="2">
      <t>チュウ</t>
    </rPh>
    <phoneticPr fontId="2"/>
  </si>
  <si>
    <t>契約日</t>
    <rPh sb="0" eb="3">
      <t>ケイヤクビ</t>
    </rPh>
    <phoneticPr fontId="2"/>
  </si>
  <si>
    <t>２．土地、建物はそれぞれ一筆、一棟ごとに記載すること。</t>
  </si>
  <si>
    <t>事前説明</t>
    <rPh sb="0" eb="2">
      <t>ジゼン</t>
    </rPh>
    <rPh sb="2" eb="4">
      <t>セツメイ</t>
    </rPh>
    <phoneticPr fontId="2"/>
  </si>
  <si>
    <t>入札参加者数</t>
    <rPh sb="0" eb="2">
      <t>ニュウサツ</t>
    </rPh>
    <rPh sb="2" eb="6">
      <t>サンカシャスウ</t>
    </rPh>
    <phoneticPr fontId="2"/>
  </si>
  <si>
    <t>１．</t>
  </si>
  <si>
    <t>（県の立会を含む）</t>
    <rPh sb="1" eb="2">
      <t>ケン</t>
    </rPh>
    <rPh sb="3" eb="5">
      <t>タチアイ</t>
    </rPh>
    <rPh sb="6" eb="7">
      <t>フク</t>
    </rPh>
    <phoneticPr fontId="2"/>
  </si>
  <si>
    <t xml:space="preserve">１１　苦情解決の取組状況　（監査日直近の状況） </t>
  </si>
  <si>
    <t xml:space="preserve">      ②</t>
  </si>
  <si>
    <t xml:space="preserve">      ③</t>
  </si>
  <si>
    <t>「補助金等」の欄には、契約に係る補助金等（国・県補助、民間資金、共同募金等）を受けた場合に補助金名・補助額を記入すること。</t>
  </si>
  <si>
    <t>資産（土地・建物）等の状況</t>
    <rPh sb="0" eb="2">
      <t>シサン</t>
    </rPh>
    <rPh sb="3" eb="5">
      <t>トチ</t>
    </rPh>
    <rPh sb="6" eb="8">
      <t>タテモノ</t>
    </rPh>
    <rPh sb="9" eb="10">
      <t>トウ</t>
    </rPh>
    <rPh sb="11" eb="13">
      <t>ジョウキョウ</t>
    </rPh>
    <phoneticPr fontId="2"/>
  </si>
  <si>
    <r>
      <t xml:space="preserve"> </t>
    </r>
    <r>
      <rPr>
        <sz val="11"/>
        <color auto="1"/>
        <rFont val="ＭＳ Ｐゴシック"/>
      </rPr>
      <t xml:space="preserve">     （労働基準法第４１条第２項に定める「監督若しくは管理の地位にある者」）</t>
    </r>
    <rPh sb="7" eb="9">
      <t>ロウドウ</t>
    </rPh>
    <rPh sb="9" eb="12">
      <t>キジュンホウ</t>
    </rPh>
    <rPh sb="12" eb="13">
      <t>ダイ</t>
    </rPh>
    <rPh sb="15" eb="16">
      <t>ジョウ</t>
    </rPh>
    <rPh sb="16" eb="17">
      <t>ダイ</t>
    </rPh>
    <rPh sb="18" eb="19">
      <t>コウ</t>
    </rPh>
    <rPh sb="20" eb="21">
      <t>サダ</t>
    </rPh>
    <phoneticPr fontId="2"/>
  </si>
  <si>
    <t>所　　　在　　　地</t>
    <rPh sb="0" eb="1">
      <t>トコロ</t>
    </rPh>
    <rPh sb="4" eb="5">
      <t>ザイ</t>
    </rPh>
    <rPh sb="8" eb="9">
      <t>チ</t>
    </rPh>
    <phoneticPr fontId="2"/>
  </si>
  <si>
    <t>地 目
 又 は
 構 造</t>
    <rPh sb="0" eb="1">
      <t>チ</t>
    </rPh>
    <rPh sb="2" eb="3">
      <t>メ</t>
    </rPh>
    <rPh sb="5" eb="6">
      <t>マタ</t>
    </rPh>
    <rPh sb="10" eb="11">
      <t>カマエ</t>
    </rPh>
    <rPh sb="12" eb="13">
      <t>ヅクリ</t>
    </rPh>
    <phoneticPr fontId="2"/>
  </si>
  <si>
    <t>用　　　途</t>
    <rPh sb="0" eb="1">
      <t>ヨウ</t>
    </rPh>
    <rPh sb="4" eb="5">
      <t>ト</t>
    </rPh>
    <phoneticPr fontId="2"/>
  </si>
  <si>
    <t>面　　　　　　　　積</t>
    <rPh sb="0" eb="1">
      <t>メン</t>
    </rPh>
    <rPh sb="9" eb="10">
      <t>セキ</t>
    </rPh>
    <phoneticPr fontId="2"/>
  </si>
  <si>
    <t>　　　　　　　　年　　月　　日</t>
    <rPh sb="8" eb="9">
      <t>ネン</t>
    </rPh>
    <rPh sb="11" eb="12">
      <t>ガツ</t>
    </rPh>
    <rPh sb="14" eb="15">
      <t>ヒ</t>
    </rPh>
    <phoneticPr fontId="2"/>
  </si>
  <si>
    <t>取   得
（建設）
年月日</t>
    <rPh sb="0" eb="1">
      <t>トリ</t>
    </rPh>
    <rPh sb="4" eb="5">
      <t>エ</t>
    </rPh>
    <rPh sb="7" eb="9">
      <t>ケンセツ</t>
    </rPh>
    <rPh sb="11" eb="12">
      <t>トシ</t>
    </rPh>
    <rPh sb="12" eb="13">
      <t>ツキ</t>
    </rPh>
    <rPh sb="13" eb="14">
      <t>ヒ</t>
    </rPh>
    <phoneticPr fontId="2"/>
  </si>
  <si>
    <t>(注)　</t>
  </si>
  <si>
    <t>担　保　提　供　の　状　況</t>
    <rPh sb="0" eb="1">
      <t>タン</t>
    </rPh>
    <rPh sb="2" eb="3">
      <t>ホ</t>
    </rPh>
    <rPh sb="4" eb="5">
      <t>ツツミ</t>
    </rPh>
    <rPh sb="6" eb="7">
      <t>トモ</t>
    </rPh>
    <rPh sb="10" eb="11">
      <t>ジョウ</t>
    </rPh>
    <rPh sb="12" eb="13">
      <t>キョウ</t>
    </rPh>
    <phoneticPr fontId="2"/>
  </si>
  <si>
    <t>社会福祉法人</t>
    <rPh sb="0" eb="2">
      <t>シャカイ</t>
    </rPh>
    <rPh sb="2" eb="4">
      <t>フクシ</t>
    </rPh>
    <rPh sb="4" eb="6">
      <t>ホウジン</t>
    </rPh>
    <phoneticPr fontId="2"/>
  </si>
  <si>
    <t>抵当権
設   定
年月日</t>
    <rPh sb="0" eb="3">
      <t>テイトウケン</t>
    </rPh>
    <rPh sb="4" eb="5">
      <t>セツ</t>
    </rPh>
    <rPh sb="8" eb="9">
      <t>サダム</t>
    </rPh>
    <rPh sb="10" eb="11">
      <t>ネン</t>
    </rPh>
    <rPh sb="11" eb="12">
      <t>ガツ</t>
    </rPh>
    <rPh sb="12" eb="13">
      <t>ヒ</t>
    </rPh>
    <phoneticPr fontId="2"/>
  </si>
  <si>
    <t>選択の場合は、リストから選択又は罫線で囲むこと。（全ページ共通）</t>
    <rPh sb="0" eb="2">
      <t>センタク</t>
    </rPh>
    <rPh sb="3" eb="5">
      <t>バアイ</t>
    </rPh>
    <rPh sb="12" eb="14">
      <t>センタク</t>
    </rPh>
    <rPh sb="14" eb="15">
      <t>マタ</t>
    </rPh>
    <rPh sb="16" eb="18">
      <t>ケイセン</t>
    </rPh>
    <rPh sb="19" eb="20">
      <t>カコ</t>
    </rPh>
    <rPh sb="25" eb="26">
      <t>ゼン</t>
    </rPh>
    <rPh sb="29" eb="31">
      <t>キョウツウ</t>
    </rPh>
    <phoneticPr fontId="2"/>
  </si>
  <si>
    <t>定　　　款</t>
    <rPh sb="0" eb="1">
      <t>サダム</t>
    </rPh>
    <rPh sb="4" eb="5">
      <t>カン</t>
    </rPh>
    <phoneticPr fontId="2"/>
  </si>
  <si>
    <t>提供の
有　 無</t>
    <rPh sb="0" eb="2">
      <t>テイキョウ</t>
    </rPh>
    <rPh sb="4" eb="5">
      <t>ユウ</t>
    </rPh>
    <rPh sb="7" eb="8">
      <t>ム</t>
    </rPh>
    <phoneticPr fontId="2"/>
  </si>
  <si>
    <t>提　供　先</t>
    <rPh sb="0" eb="1">
      <t>ツツミ</t>
    </rPh>
    <rPh sb="2" eb="3">
      <t>トモ</t>
    </rPh>
    <rPh sb="4" eb="5">
      <t>サキ</t>
    </rPh>
    <phoneticPr fontId="2"/>
  </si>
  <si>
    <t>月</t>
    <rPh sb="0" eb="1">
      <t>ツキ</t>
    </rPh>
    <phoneticPr fontId="2"/>
  </si>
  <si>
    <t>日</t>
    <rPh sb="0" eb="1">
      <t>ニチ</t>
    </rPh>
    <phoneticPr fontId="2"/>
  </si>
  <si>
    <t>(2)借用土地・建物の状況</t>
    <rPh sb="3" eb="5">
      <t>シャクヨウ</t>
    </rPh>
    <rPh sb="5" eb="7">
      <t>トチ</t>
    </rPh>
    <rPh sb="8" eb="10">
      <t>タテモノ</t>
    </rPh>
    <rPh sb="11" eb="13">
      <t>ジョウキョウ</t>
    </rPh>
    <phoneticPr fontId="2"/>
  </si>
  <si>
    <t>土地</t>
    <rPh sb="0" eb="2">
      <t>トチ</t>
    </rPh>
    <phoneticPr fontId="2"/>
  </si>
  <si>
    <t>建物</t>
    <rPh sb="0" eb="2">
      <t>タテモノ</t>
    </rPh>
    <phoneticPr fontId="2"/>
  </si>
  <si>
    <t xml:space="preserve">（４）苦情の受付けについての利用者への周知 </t>
  </si>
  <si>
    <t>収益</t>
    <rPh sb="0" eb="2">
      <t>シュウエキ</t>
    </rPh>
    <phoneticPr fontId="2"/>
  </si>
  <si>
    <t>契約書
の有無</t>
    <rPh sb="0" eb="3">
      <t>ケイヤクショ</t>
    </rPh>
    <rPh sb="5" eb="7">
      <t>ウム</t>
    </rPh>
    <phoneticPr fontId="2"/>
  </si>
  <si>
    <t>相手方</t>
    <rPh sb="0" eb="3">
      <t>アイテガタ</t>
    </rPh>
    <phoneticPr fontId="2"/>
  </si>
  <si>
    <t>延滞の</t>
    <rPh sb="0" eb="2">
      <t>エンタイ</t>
    </rPh>
    <phoneticPr fontId="2"/>
  </si>
  <si>
    <t>借入金の状況</t>
    <rPh sb="0" eb="1">
      <t>シャク</t>
    </rPh>
    <rPh sb="1" eb="3">
      <t>ニュウキン</t>
    </rPh>
    <rPh sb="4" eb="6">
      <t>ジョウキョウ</t>
    </rPh>
    <phoneticPr fontId="2"/>
  </si>
  <si>
    <t>独立行政法人福祉医療機構</t>
    <rPh sb="0" eb="2">
      <t>ドクリツ</t>
    </rPh>
    <rPh sb="2" eb="4">
      <t>ギョウセイ</t>
    </rPh>
    <rPh sb="4" eb="6">
      <t>ホウジン</t>
    </rPh>
    <rPh sb="6" eb="8">
      <t>フクシ</t>
    </rPh>
    <rPh sb="8" eb="10">
      <t>イリョウ</t>
    </rPh>
    <rPh sb="10" eb="12">
      <t>キコウ</t>
    </rPh>
    <phoneticPr fontId="2"/>
  </si>
  <si>
    <t>９　会計責任者等の状況</t>
    <rPh sb="2" eb="4">
      <t>カイケイ</t>
    </rPh>
    <rPh sb="4" eb="7">
      <t>セキニンシャ</t>
    </rPh>
    <rPh sb="7" eb="8">
      <t>トウ</t>
    </rPh>
    <rPh sb="9" eb="11">
      <t>ジョウキョウ</t>
    </rPh>
    <phoneticPr fontId="2"/>
  </si>
  <si>
    <t>借 入 金 額</t>
    <rPh sb="0" eb="1">
      <t>シャク</t>
    </rPh>
    <rPh sb="2" eb="3">
      <t>イリ</t>
    </rPh>
    <rPh sb="4" eb="5">
      <t>キン</t>
    </rPh>
    <rPh sb="6" eb="7">
      <t>ガク</t>
    </rPh>
    <phoneticPr fontId="2"/>
  </si>
  <si>
    <t>借入年度</t>
    <rPh sb="0" eb="1">
      <t>シャク</t>
    </rPh>
    <rPh sb="1" eb="2">
      <t>ニュウ</t>
    </rPh>
    <rPh sb="2" eb="4">
      <t>ネンド</t>
    </rPh>
    <phoneticPr fontId="2"/>
  </si>
  <si>
    <t>　（３）自主的内部点検の実施状況</t>
    <rPh sb="4" eb="7">
      <t>ジシュテキ</t>
    </rPh>
    <rPh sb="7" eb="9">
      <t>ナイブ</t>
    </rPh>
    <rPh sb="9" eb="11">
      <t>テンケン</t>
    </rPh>
    <rPh sb="12" eb="14">
      <t>ジッシ</t>
    </rPh>
    <rPh sb="14" eb="16">
      <t>ジョウキョウ</t>
    </rPh>
    <phoneticPr fontId="2"/>
  </si>
  <si>
    <t>元　　　　金</t>
    <rPh sb="0" eb="1">
      <t>モト</t>
    </rPh>
    <rPh sb="5" eb="6">
      <t>キン</t>
    </rPh>
    <phoneticPr fontId="2"/>
  </si>
  <si>
    <t>ファックス</t>
  </si>
  <si>
    <t>利　　　　息</t>
    <rPh sb="0" eb="1">
      <t>リ</t>
    </rPh>
    <rPh sb="5" eb="6">
      <t>イキ</t>
    </rPh>
    <phoneticPr fontId="2"/>
  </si>
  <si>
    <t>現在の借入金残額</t>
    <rPh sb="0" eb="2">
      <t>ゲンザイ</t>
    </rPh>
    <rPh sb="3" eb="4">
      <t>シャク</t>
    </rPh>
    <rPh sb="4" eb="6">
      <t>ニュウキン</t>
    </rPh>
    <rPh sb="6" eb="8">
      <t>ザンガク</t>
    </rPh>
    <phoneticPr fontId="2"/>
  </si>
  <si>
    <t>　　　⑫　積立金・積立資産明細書</t>
  </si>
  <si>
    <t>３．</t>
  </si>
  <si>
    <t>有無</t>
    <rPh sb="0" eb="2">
      <t>ウム</t>
    </rPh>
    <phoneticPr fontId="2"/>
  </si>
  <si>
    <t>万円</t>
    <rPh sb="0" eb="2">
      <t>マンエン</t>
    </rPh>
    <phoneticPr fontId="2"/>
  </si>
  <si>
    <t>）</t>
  </si>
  <si>
    <t>区　　　　　　　　　　分</t>
    <rPh sb="0" eb="1">
      <t>ク</t>
    </rPh>
    <rPh sb="11" eb="12">
      <t>ブン</t>
    </rPh>
    <phoneticPr fontId="2"/>
  </si>
  <si>
    <t>内　　　　　　　　　　　　　　　　　　　　　　　　　　　　　訳</t>
    <rPh sb="0" eb="1">
      <t>ウチ</t>
    </rPh>
    <rPh sb="30" eb="31">
      <t>ヤク</t>
    </rPh>
    <phoneticPr fontId="2"/>
  </si>
  <si>
    <t>就任年月日</t>
    <rPh sb="0" eb="2">
      <t>シュウニン</t>
    </rPh>
    <rPh sb="2" eb="3">
      <t>ネン</t>
    </rPh>
    <rPh sb="3" eb="4">
      <t>ガツ</t>
    </rPh>
    <rPh sb="4" eb="5">
      <t>ヒ</t>
    </rPh>
    <phoneticPr fontId="2"/>
  </si>
  <si>
    <t>償還金財源内訳</t>
    <rPh sb="0" eb="3">
      <t>ショウカンキン</t>
    </rPh>
    <rPh sb="3" eb="5">
      <t>ザイゲン</t>
    </rPh>
    <rPh sb="5" eb="7">
      <t>ウチワケ</t>
    </rPh>
    <phoneticPr fontId="2"/>
  </si>
  <si>
    <t>（注）自主的内部点検は異なるラインの者、又は同一法人の他の施設の者、或いは外部委託の会計士等が行う点検を言う。</t>
    <rPh sb="1" eb="2">
      <t>チュウ</t>
    </rPh>
    <rPh sb="3" eb="5">
      <t>ジシュ</t>
    </rPh>
    <rPh sb="5" eb="6">
      <t>テキ</t>
    </rPh>
    <rPh sb="6" eb="8">
      <t>ナイブ</t>
    </rPh>
    <rPh sb="8" eb="10">
      <t>テンケン</t>
    </rPh>
    <rPh sb="11" eb="12">
      <t>コト</t>
    </rPh>
    <rPh sb="18" eb="19">
      <t>モノ</t>
    </rPh>
    <rPh sb="20" eb="21">
      <t>マタ</t>
    </rPh>
    <rPh sb="22" eb="24">
      <t>ドウイツ</t>
    </rPh>
    <rPh sb="24" eb="26">
      <t>ホウジン</t>
    </rPh>
    <rPh sb="27" eb="28">
      <t>タ</t>
    </rPh>
    <rPh sb="29" eb="31">
      <t>シセツ</t>
    </rPh>
    <rPh sb="32" eb="33">
      <t>モノ</t>
    </rPh>
    <rPh sb="34" eb="35">
      <t>アル</t>
    </rPh>
    <rPh sb="37" eb="39">
      <t>ガイブ</t>
    </rPh>
    <rPh sb="39" eb="41">
      <t>イタク</t>
    </rPh>
    <rPh sb="42" eb="45">
      <t>カイケイシ</t>
    </rPh>
    <rPh sb="45" eb="46">
      <t>トウ</t>
    </rPh>
    <rPh sb="47" eb="48">
      <t>オコナ</t>
    </rPh>
    <rPh sb="49" eb="51">
      <t>テンケン</t>
    </rPh>
    <rPh sb="52" eb="53">
      <t>イ</t>
    </rPh>
    <phoneticPr fontId="2"/>
  </si>
  <si>
    <t>寄附金</t>
    <rPh sb="0" eb="1">
      <t>ヤドリキ</t>
    </rPh>
    <rPh sb="1" eb="2">
      <t>フ</t>
    </rPh>
    <rPh sb="2" eb="3">
      <t>キン</t>
    </rPh>
    <phoneticPr fontId="2"/>
  </si>
  <si>
    <t>役　 員</t>
    <rPh sb="0" eb="1">
      <t>エキ</t>
    </rPh>
    <rPh sb="3" eb="4">
      <t>イン</t>
    </rPh>
    <phoneticPr fontId="2"/>
  </si>
  <si>
    <t>法人ホームページの有無</t>
    <rPh sb="0" eb="2">
      <t>ホウジン</t>
    </rPh>
    <rPh sb="9" eb="11">
      <t>ウム</t>
    </rPh>
    <phoneticPr fontId="2"/>
  </si>
  <si>
    <t>補助金</t>
    <rPh sb="0" eb="1">
      <t>タスク</t>
    </rPh>
    <rPh sb="1" eb="2">
      <t>スケ</t>
    </rPh>
    <rPh sb="2" eb="3">
      <t>キン</t>
    </rPh>
    <phoneticPr fontId="2"/>
  </si>
  <si>
    <t>大分県</t>
    <rPh sb="0" eb="3">
      <t>オオイタケン</t>
    </rPh>
    <phoneticPr fontId="2"/>
  </si>
  <si>
    <t>市町村</t>
    <rPh sb="0" eb="3">
      <t>シチョウソン</t>
    </rPh>
    <phoneticPr fontId="2"/>
  </si>
  <si>
    <t>運用収入分</t>
    <rPh sb="0" eb="2">
      <t>ウンヨウ</t>
    </rPh>
    <rPh sb="2" eb="5">
      <t>シュウニュウブン</t>
    </rPh>
    <phoneticPr fontId="2"/>
  </si>
  <si>
    <t>平成</t>
    <rPh sb="0" eb="2">
      <t>ヘイセイ</t>
    </rPh>
    <phoneticPr fontId="2"/>
  </si>
  <si>
    <t>有</t>
    <rPh sb="0" eb="1">
      <t>ユウ</t>
    </rPh>
    <phoneticPr fontId="2"/>
  </si>
  <si>
    <t xml:space="preserve">　 役職員とは、当該法人の役員等（評議員及び第三者委員等を含む。）及び職員とし、金額の多少にかかわらず当該法人又は施設等に寄附している額を記載すること。 </t>
    <rPh sb="15" eb="16">
      <t>トウ</t>
    </rPh>
    <rPh sb="17" eb="20">
      <t>ヒョウギイン</t>
    </rPh>
    <rPh sb="20" eb="21">
      <t>オヨ</t>
    </rPh>
    <rPh sb="22" eb="23">
      <t>ダイ</t>
    </rPh>
    <rPh sb="23" eb="24">
      <t>3</t>
    </rPh>
    <rPh sb="24" eb="25">
      <t>シャ</t>
    </rPh>
    <rPh sb="25" eb="27">
      <t>イイン</t>
    </rPh>
    <rPh sb="27" eb="28">
      <t>トウ</t>
    </rPh>
    <rPh sb="29" eb="30">
      <t>フク</t>
    </rPh>
    <rPh sb="59" eb="60">
      <t>トウ</t>
    </rPh>
    <rPh sb="61" eb="63">
      <t>キフ</t>
    </rPh>
    <phoneticPr fontId="2"/>
  </si>
  <si>
    <t>（１）苦情解決責任者　　　職氏名</t>
  </si>
  <si>
    <t>一般競争入札</t>
  </si>
  <si>
    <t>監査の実施状況　………………………………………………………………………………</t>
    <rPh sb="0" eb="2">
      <t>カンサ</t>
    </rPh>
    <rPh sb="3" eb="5">
      <t>ジッシ</t>
    </rPh>
    <rPh sb="5" eb="7">
      <t>ジョウキョウ</t>
    </rPh>
    <phoneticPr fontId="2"/>
  </si>
  <si>
    <t>指名競争入札</t>
  </si>
  <si>
    <t>随  意  契  約</t>
  </si>
  <si>
    <t>添付書類　………………………………………………………………………………………</t>
    <rPh sb="0" eb="2">
      <t>テンプ</t>
    </rPh>
    <rPh sb="2" eb="4">
      <t>ショルイ</t>
    </rPh>
    <phoneticPr fontId="2"/>
  </si>
  <si>
    <t>（場所</t>
    <rPh sb="1" eb="3">
      <t>バショ</t>
    </rPh>
    <phoneticPr fontId="2"/>
  </si>
  <si>
    <t>㎡</t>
  </si>
  <si>
    <t>２．</t>
  </si>
  <si>
    <t>理　　　　　　　　　　　由</t>
  </si>
  <si>
    <t>その他財産</t>
    <rPh sb="2" eb="3">
      <t>タ</t>
    </rPh>
    <rPh sb="3" eb="4">
      <t>ザイ</t>
    </rPh>
    <rPh sb="4" eb="5">
      <t>サン</t>
    </rPh>
    <phoneticPr fontId="2"/>
  </si>
  <si>
    <t>　　(7)　財産目録</t>
  </si>
  <si>
    <t>第三者評価の取組状況　…………………………………………………………………………</t>
  </si>
  <si>
    <t>＜基本財産特定貯金＞</t>
    <rPh sb="1" eb="3">
      <t>キホン</t>
    </rPh>
    <rPh sb="3" eb="5">
      <t>ザイサン</t>
    </rPh>
    <rPh sb="5" eb="7">
      <t>トクテイ</t>
    </rPh>
    <rPh sb="7" eb="9">
      <t>チョキン</t>
    </rPh>
    <phoneticPr fontId="2"/>
  </si>
  <si>
    <t>（</t>
  </si>
  <si>
    <t>令和</t>
    <rPh sb="0" eb="2">
      <t>レイワ</t>
    </rPh>
    <phoneticPr fontId="2"/>
  </si>
  <si>
    <t>所轄庁の承認の有無</t>
    <rPh sb="0" eb="3">
      <t>ショカツチョウ</t>
    </rPh>
    <rPh sb="4" eb="6">
      <t>ショウニン</t>
    </rPh>
    <rPh sb="7" eb="8">
      <t>ユウ</t>
    </rPh>
    <rPh sb="8" eb="9">
      <t>ム</t>
    </rPh>
    <phoneticPr fontId="2"/>
  </si>
  <si>
    <r>
      <t>　　</t>
    </r>
    <r>
      <rPr>
        <sz val="11"/>
        <color auto="1"/>
        <rFont val="ＭＳ Ｐゴシック"/>
      </rPr>
      <t xml:space="preserve"> </t>
    </r>
  </si>
  <si>
    <t>周知していない</t>
  </si>
  <si>
    <t>借入目的ごとに記入すること。</t>
  </si>
  <si>
    <t>固定資産管理責任者</t>
    <rPh sb="0" eb="4">
      <t>コテイシサン</t>
    </rPh>
    <rPh sb="4" eb="6">
      <t>カンリ</t>
    </rPh>
    <rPh sb="6" eb="9">
      <t>セキニンシャ</t>
    </rPh>
    <phoneticPr fontId="2"/>
  </si>
  <si>
    <t>法人名</t>
    <rPh sb="0" eb="2">
      <t>ホウジン</t>
    </rPh>
    <rPh sb="2" eb="3">
      <t>メイ</t>
    </rPh>
    <phoneticPr fontId="2"/>
  </si>
  <si>
    <t>施設名</t>
    <rPh sb="0" eb="2">
      <t>シセツ</t>
    </rPh>
    <rPh sb="2" eb="3">
      <t>メイ</t>
    </rPh>
    <phoneticPr fontId="2"/>
  </si>
  <si>
    <t>令和</t>
  </si>
  <si>
    <t>作成者氏名</t>
    <rPh sb="0" eb="3">
      <t>サクセイシャ</t>
    </rPh>
    <rPh sb="3" eb="5">
      <t>シメイ</t>
    </rPh>
    <phoneticPr fontId="2"/>
  </si>
  <si>
    <t>作成年月日</t>
    <rPh sb="0" eb="2">
      <t>サクセイ</t>
    </rPh>
    <rPh sb="2" eb="3">
      <t>ネン</t>
    </rPh>
    <rPh sb="3" eb="5">
      <t>ツキヒ</t>
    </rPh>
    <phoneticPr fontId="2"/>
  </si>
  <si>
    <t>電話</t>
    <rPh sb="0" eb="2">
      <t>デンワ</t>
    </rPh>
    <phoneticPr fontId="2"/>
  </si>
  <si>
    <t>（申請）又は　（届出）</t>
    <rPh sb="1" eb="3">
      <t>シンセイ</t>
    </rPh>
    <rPh sb="4" eb="5">
      <t>マタ</t>
    </rPh>
    <rPh sb="8" eb="10">
      <t>トドケデ</t>
    </rPh>
    <phoneticPr fontId="2"/>
  </si>
  <si>
    <t>E-mail：</t>
  </si>
  <si>
    <t>目　　　　　　　　　　　　　　　　　次</t>
    <rPh sb="0" eb="1">
      <t>メ</t>
    </rPh>
    <rPh sb="18" eb="19">
      <t>ツギ</t>
    </rPh>
    <phoneticPr fontId="2"/>
  </si>
  <si>
    <t>職　　名</t>
    <rPh sb="0" eb="1">
      <t>ショク</t>
    </rPh>
    <rPh sb="3" eb="4">
      <t>メイ</t>
    </rPh>
    <phoneticPr fontId="2"/>
  </si>
  <si>
    <t>年齢</t>
    <rPh sb="0" eb="2">
      <t>ネンレイ</t>
    </rPh>
    <phoneticPr fontId="2"/>
  </si>
  <si>
    <t>区分（施設・事業所種別）</t>
    <rPh sb="0" eb="2">
      <t>クブン</t>
    </rPh>
    <rPh sb="3" eb="5">
      <t>シセツ</t>
    </rPh>
    <rPh sb="6" eb="9">
      <t>ジギョウショ</t>
    </rPh>
    <rPh sb="9" eb="11">
      <t>シュベツ</t>
    </rPh>
    <phoneticPr fontId="2"/>
  </si>
  <si>
    <t>受審の有無</t>
    <rPh sb="0" eb="1">
      <t>ウケ</t>
    </rPh>
    <rPh sb="1" eb="2">
      <t>シン</t>
    </rPh>
    <rPh sb="3" eb="5">
      <t>ウム</t>
    </rPh>
    <phoneticPr fontId="2"/>
  </si>
  <si>
    <t>６</t>
  </si>
  <si>
    <t>施　設　名</t>
    <rPh sb="0" eb="1">
      <t>シ</t>
    </rPh>
    <rPh sb="2" eb="3">
      <t>セツ</t>
    </rPh>
    <rPh sb="4" eb="5">
      <t>メイ</t>
    </rPh>
    <phoneticPr fontId="2"/>
  </si>
  <si>
    <t>寄附理由</t>
    <rPh sb="0" eb="2">
      <t>キフ</t>
    </rPh>
    <rPh sb="2" eb="4">
      <t>リユウ</t>
    </rPh>
    <phoneticPr fontId="2"/>
  </si>
  <si>
    <t>＊　小口現金がある場合は「取引金融機関（支店）名」欄に（小口現金）と記載し、金額欄に金額を記載すること。</t>
    <rPh sb="2" eb="4">
      <t>コグチ</t>
    </rPh>
    <rPh sb="4" eb="6">
      <t>ゲンキン</t>
    </rPh>
    <rPh sb="9" eb="11">
      <t>バアイ</t>
    </rPh>
    <rPh sb="25" eb="26">
      <t>ラン</t>
    </rPh>
    <rPh sb="28" eb="30">
      <t>コグチ</t>
    </rPh>
    <rPh sb="30" eb="32">
      <t>ゲンキン</t>
    </rPh>
    <rPh sb="34" eb="36">
      <t>キサイ</t>
    </rPh>
    <rPh sb="38" eb="41">
      <t>キンガクラン</t>
    </rPh>
    <rPh sb="42" eb="44">
      <t>キンガク</t>
    </rPh>
    <rPh sb="45" eb="47">
      <t>キサイ</t>
    </rPh>
    <phoneticPr fontId="2"/>
  </si>
  <si>
    <t>口座番号</t>
    <rPh sb="0" eb="2">
      <t>コウザ</t>
    </rPh>
    <rPh sb="2" eb="4">
      <t>バンゴウ</t>
    </rPh>
    <phoneticPr fontId="2"/>
  </si>
  <si>
    <t>(３)寄附金関係帳簿等の整備状況</t>
  </si>
  <si>
    <t>１．本表は監査直近月現在で作成すること。</t>
    <rPh sb="2" eb="3">
      <t>ホン</t>
    </rPh>
    <rPh sb="3" eb="4">
      <t>ヒョウ</t>
    </rPh>
    <rPh sb="5" eb="7">
      <t>カンサ</t>
    </rPh>
    <rPh sb="7" eb="9">
      <t>チョッキン</t>
    </rPh>
    <rPh sb="9" eb="10">
      <t>ヅキ</t>
    </rPh>
    <rPh sb="10" eb="12">
      <t>ゲンザイ</t>
    </rPh>
    <rPh sb="13" eb="15">
      <t>サクセイ</t>
    </rPh>
    <phoneticPr fontId="2"/>
  </si>
  <si>
    <t>経理区分（セグメント）</t>
    <rPh sb="0" eb="2">
      <t>ケイリ</t>
    </rPh>
    <rPh sb="2" eb="4">
      <t>クブン</t>
    </rPh>
    <phoneticPr fontId="2"/>
  </si>
  <si>
    <t>寄附申込書</t>
  </si>
  <si>
    <t>（注）　現員欄には、上段（　）書きで常勤換算数を別掲すること。</t>
    <rPh sb="1" eb="2">
      <t>チュウ</t>
    </rPh>
    <rPh sb="4" eb="6">
      <t>ゲンイン</t>
    </rPh>
    <rPh sb="6" eb="7">
      <t>ラン</t>
    </rPh>
    <rPh sb="10" eb="12">
      <t>ジョウダン</t>
    </rPh>
    <rPh sb="15" eb="16">
      <t>カ</t>
    </rPh>
    <rPh sb="18" eb="20">
      <t>ジョウキン</t>
    </rPh>
    <rPh sb="20" eb="22">
      <t>カンザン</t>
    </rPh>
    <rPh sb="22" eb="23">
      <t>スウ</t>
    </rPh>
    <rPh sb="24" eb="26">
      <t>ベッケイ</t>
    </rPh>
    <phoneticPr fontId="2"/>
  </si>
  <si>
    <t>寄附受領書の交付</t>
  </si>
  <si>
    <t>合　計</t>
    <rPh sb="0" eb="1">
      <t>ゴウ</t>
    </rPh>
    <rPh sb="2" eb="3">
      <t>ケイ</t>
    </rPh>
    <phoneticPr fontId="2"/>
  </si>
  <si>
    <t>寄附金台帳</t>
  </si>
  <si>
    <t>企業・商店等</t>
  </si>
  <si>
    <t>項　　　　　目</t>
    <rPh sb="0" eb="1">
      <t>コウ</t>
    </rPh>
    <rPh sb="6" eb="7">
      <t>メ</t>
    </rPh>
    <phoneticPr fontId="2"/>
  </si>
  <si>
    <t xml:space="preserve">周知方法　　　　具体的に　　　　　　　　　　　　　　　　　　　　　　　　　　　　） </t>
  </si>
  <si>
    <t>（１）</t>
  </si>
  <si>
    <t>（２）</t>
  </si>
  <si>
    <t>無の場合、今後の対応</t>
    <rPh sb="0" eb="1">
      <t>ム</t>
    </rPh>
    <rPh sb="2" eb="4">
      <t>バアイ</t>
    </rPh>
    <rPh sb="5" eb="7">
      <t>コンゴ</t>
    </rPh>
    <rPh sb="8" eb="10">
      <t>タイオウ</t>
    </rPh>
    <phoneticPr fontId="2"/>
  </si>
  <si>
    <t>契　約　額</t>
  </si>
  <si>
    <t>職　名</t>
    <rPh sb="0" eb="1">
      <t>ショク</t>
    </rPh>
    <rPh sb="2" eb="3">
      <t>メイ</t>
    </rPh>
    <phoneticPr fontId="2"/>
  </si>
  <si>
    <t>　　　　　　法人単位事業活動計算書、事業活動内訳表、事業区分事業活動内訳表、拠点区分事業活動計算書</t>
    <rPh sb="10" eb="12">
      <t>ジギョウ</t>
    </rPh>
    <rPh sb="12" eb="14">
      <t>カツドウ</t>
    </rPh>
    <rPh sb="18" eb="20">
      <t>ジギョウ</t>
    </rPh>
    <rPh sb="20" eb="22">
      <t>カツドウ</t>
    </rPh>
    <rPh sb="30" eb="32">
      <t>ジギョウ</t>
    </rPh>
    <rPh sb="32" eb="34">
      <t>カツドウ</t>
    </rPh>
    <rPh sb="42" eb="44">
      <t>ジギョウ</t>
    </rPh>
    <rPh sb="44" eb="46">
      <t>カツドウ</t>
    </rPh>
    <phoneticPr fontId="2"/>
  </si>
  <si>
    <r>
      <t>（２</t>
    </r>
    <r>
      <rPr>
        <sz val="11"/>
        <color auto="1"/>
        <rFont val="ＭＳ Ｐゴシック"/>
      </rPr>
      <t>）</t>
    </r>
  </si>
  <si>
    <t>辞令発行日</t>
    <rPh sb="0" eb="1">
      <t>ジ</t>
    </rPh>
    <rPh sb="1" eb="2">
      <t>レイ</t>
    </rPh>
    <rPh sb="2" eb="3">
      <t>ハツ</t>
    </rPh>
    <rPh sb="3" eb="4">
      <t>ギョウ</t>
    </rPh>
    <rPh sb="4" eb="5">
      <t>ヒ</t>
    </rPh>
    <phoneticPr fontId="2"/>
  </si>
  <si>
    <t>資産（土地・建物）等の状況　…………………………………………………………………</t>
  </si>
  <si>
    <t>昭和</t>
    <rPh sb="0" eb="2">
      <t>ショウワ</t>
    </rPh>
    <phoneticPr fontId="2"/>
  </si>
  <si>
    <t>賃貸借期間</t>
    <rPh sb="0" eb="3">
      <t>チンタイシャク</t>
    </rPh>
    <rPh sb="3" eb="5">
      <t>キカン</t>
    </rPh>
    <phoneticPr fontId="2"/>
  </si>
  <si>
    <t>第三者</t>
    <rPh sb="0" eb="1">
      <t>ダイ</t>
    </rPh>
    <rPh sb="1" eb="2">
      <t>3</t>
    </rPh>
    <rPh sb="2" eb="3">
      <t>シャ</t>
    </rPh>
    <phoneticPr fontId="2"/>
  </si>
  <si>
    <t>〃</t>
  </si>
  <si>
    <t>常勤・非常勤の別</t>
    <rPh sb="0" eb="2">
      <t>ジョウキン</t>
    </rPh>
    <rPh sb="3" eb="6">
      <t>ヒジョウキン</t>
    </rPh>
    <rPh sb="7" eb="8">
      <t>ベツ</t>
    </rPh>
    <phoneticPr fontId="2"/>
  </si>
  <si>
    <t>事務員</t>
    <rPh sb="0" eb="3">
      <t>ジムイン</t>
    </rPh>
    <phoneticPr fontId="2"/>
  </si>
  <si>
    <t>採　用　年　月　日</t>
    <rPh sb="0" eb="1">
      <t>サイ</t>
    </rPh>
    <rPh sb="2" eb="3">
      <t>ヨウ</t>
    </rPh>
    <rPh sb="4" eb="5">
      <t>ネン</t>
    </rPh>
    <rPh sb="6" eb="7">
      <t>ガツ</t>
    </rPh>
    <rPh sb="8" eb="9">
      <t>ヒ</t>
    </rPh>
    <phoneticPr fontId="2"/>
  </si>
  <si>
    <t>苦情解決の取組状況　……………………………………………………………………………</t>
  </si>
  <si>
    <t>契約の状況　……………………………………………………………………………………</t>
  </si>
  <si>
    <t>社会福祉法人現況報告書　……………………………………………………………………</t>
    <rPh sb="0" eb="2">
      <t>シャカイ</t>
    </rPh>
    <rPh sb="2" eb="4">
      <t>フクシ</t>
    </rPh>
    <rPh sb="4" eb="6">
      <t>ホウジン</t>
    </rPh>
    <rPh sb="6" eb="8">
      <t>ゲンキョウ</t>
    </rPh>
    <rPh sb="8" eb="11">
      <t>ホウコクショ</t>
    </rPh>
    <phoneticPr fontId="2"/>
  </si>
  <si>
    <t>職員　……………………………………………………………………………………………</t>
    <rPh sb="0" eb="2">
      <t>ショクイン</t>
    </rPh>
    <phoneticPr fontId="2"/>
  </si>
  <si>
    <t>借入金の状況　…………………………………………………………………………………</t>
    <rPh sb="0" eb="3">
      <t>カリイレキン</t>
    </rPh>
    <rPh sb="4" eb="6">
      <t>ジョウキョウ</t>
    </rPh>
    <phoneticPr fontId="2"/>
  </si>
  <si>
    <t>法人・施設に対する寄附金の状況　……………………………………………………………</t>
  </si>
  <si>
    <t>保管場所・寄託先</t>
    <rPh sb="0" eb="2">
      <t>ホカン</t>
    </rPh>
    <rPh sb="2" eb="4">
      <t>バショ</t>
    </rPh>
    <rPh sb="5" eb="7">
      <t>キタク</t>
    </rPh>
    <rPh sb="7" eb="8">
      <t>サキ</t>
    </rPh>
    <phoneticPr fontId="2"/>
  </si>
  <si>
    <t>会計責任者等の状況　…………………………………………………………………………</t>
  </si>
  <si>
    <t>HP URL：</t>
  </si>
  <si>
    <t>　　　　　　　</t>
  </si>
  <si>
    <t>インターネット　　で　　公　　開</t>
    <rPh sb="12" eb="13">
      <t>コウ</t>
    </rPh>
    <rPh sb="15" eb="16">
      <t>カイ</t>
    </rPh>
    <phoneticPr fontId="2"/>
  </si>
  <si>
    <t>有の場合、</t>
    <rPh sb="0" eb="1">
      <t>ユウ</t>
    </rPh>
    <rPh sb="2" eb="4">
      <t>バアイ</t>
    </rPh>
    <phoneticPr fontId="2"/>
  </si>
  <si>
    <t>委託先（住所）</t>
  </si>
  <si>
    <t>法人の業務及び財務の開示状況　……………………………………………………………</t>
  </si>
  <si>
    <t>土地・建物借用に係る契約書・利用権の状況</t>
    <rPh sb="0" eb="2">
      <t>トチ</t>
    </rPh>
    <rPh sb="3" eb="5">
      <t>タテモノ</t>
    </rPh>
    <rPh sb="5" eb="7">
      <t>シャクヨウ</t>
    </rPh>
    <rPh sb="8" eb="9">
      <t>カカ</t>
    </rPh>
    <phoneticPr fontId="2"/>
  </si>
  <si>
    <t>賃借料
年   額</t>
    <rPh sb="0" eb="1">
      <t>チン</t>
    </rPh>
    <rPh sb="4" eb="5">
      <t>トシ</t>
    </rPh>
    <rPh sb="8" eb="9">
      <t>ガク</t>
    </rPh>
    <phoneticPr fontId="2"/>
  </si>
  <si>
    <t>借用土地建物</t>
    <rPh sb="0" eb="2">
      <t>シャクヨウ</t>
    </rPh>
    <rPh sb="2" eb="4">
      <t>トチ</t>
    </rPh>
    <rPh sb="4" eb="6">
      <t>タテモノ</t>
    </rPh>
    <phoneticPr fontId="2"/>
  </si>
  <si>
    <t>区分</t>
    <rPh sb="0" eb="2">
      <t>クブン</t>
    </rPh>
    <phoneticPr fontId="2"/>
  </si>
  <si>
    <t>賃借料支払経理区分</t>
    <rPh sb="0" eb="2">
      <t>チンシャク</t>
    </rPh>
    <rPh sb="3" eb="5">
      <t>シハラ</t>
    </rPh>
    <rPh sb="5" eb="7">
      <t>ケイリ</t>
    </rPh>
    <rPh sb="7" eb="9">
      <t>クブン</t>
    </rPh>
    <phoneticPr fontId="2"/>
  </si>
  <si>
    <t>経理区分間繰入金等</t>
    <rPh sb="0" eb="2">
      <t>ケイリ</t>
    </rPh>
    <rPh sb="2" eb="4">
      <t>クブン</t>
    </rPh>
    <rPh sb="4" eb="5">
      <t>カン</t>
    </rPh>
    <rPh sb="5" eb="8">
      <t>クリイレキン</t>
    </rPh>
    <rPh sb="8" eb="9">
      <t>トウ</t>
    </rPh>
    <phoneticPr fontId="2"/>
  </si>
  <si>
    <t>役員報酬基準</t>
    <rPh sb="0" eb="2">
      <t>ヤクイン</t>
    </rPh>
    <rPh sb="2" eb="4">
      <t>ホウシュウ</t>
    </rPh>
    <rPh sb="4" eb="6">
      <t>キジュン</t>
    </rPh>
    <phoneticPr fontId="2"/>
  </si>
  <si>
    <t>利用者</t>
    <rPh sb="0" eb="3">
      <t>リヨウシャ</t>
    </rPh>
    <phoneticPr fontId="2"/>
  </si>
  <si>
    <t>　　　④　拠点区分事業活動明細書</t>
  </si>
  <si>
    <t xml:space="preserve">利用者からの寄附については、「寄附理由」欄にその内容を明記すること。 </t>
    <rPh sb="0" eb="3">
      <t>リヨウシャ</t>
    </rPh>
    <phoneticPr fontId="2"/>
  </si>
  <si>
    <t xml:space="preserve">（３）第三者委員　　　　　　　　 </t>
    <rPh sb="3" eb="6">
      <t>ダイサンシャ</t>
    </rPh>
    <rPh sb="6" eb="8">
      <t>イイン</t>
    </rPh>
    <phoneticPr fontId="2"/>
  </si>
  <si>
    <t>入札の状況</t>
    <rPh sb="0" eb="2">
      <t>ニュウサツ</t>
    </rPh>
    <rPh sb="3" eb="5">
      <t>ジョウキョウ</t>
    </rPh>
    <phoneticPr fontId="2"/>
  </si>
  <si>
    <t>補助金等</t>
    <rPh sb="0" eb="3">
      <t>ホジョキン</t>
    </rPh>
    <rPh sb="3" eb="4">
      <t>トウ</t>
    </rPh>
    <phoneticPr fontId="2"/>
  </si>
  <si>
    <t>随意契約を行った場合の理由</t>
    <rPh sb="0" eb="2">
      <t>ズイイ</t>
    </rPh>
    <rPh sb="2" eb="4">
      <t>ケイヤク</t>
    </rPh>
    <rPh sb="5" eb="6">
      <t>オコナ</t>
    </rPh>
    <rPh sb="8" eb="10">
      <t>バアイ</t>
    </rPh>
    <rPh sb="11" eb="13">
      <t>リユウ</t>
    </rPh>
    <phoneticPr fontId="2"/>
  </si>
  <si>
    <t>(1)法人所有土地・建物の状況</t>
    <rPh sb="3" eb="5">
      <t>ホウジン</t>
    </rPh>
    <rPh sb="5" eb="7">
      <t>ショユウ</t>
    </rPh>
    <rPh sb="7" eb="9">
      <t>トチ</t>
    </rPh>
    <rPh sb="10" eb="12">
      <t>タテモノ</t>
    </rPh>
    <rPh sb="13" eb="15">
      <t>ジョウキョウ</t>
    </rPh>
    <phoneticPr fontId="2"/>
  </si>
  <si>
    <t>社会福祉法人現況報告書　</t>
    <rPh sb="0" eb="2">
      <t>シャカイ</t>
    </rPh>
    <rPh sb="2" eb="4">
      <t>フクシ</t>
    </rPh>
    <rPh sb="4" eb="6">
      <t>ホウジン</t>
    </rPh>
    <rPh sb="6" eb="8">
      <t>ゲンキョウ</t>
    </rPh>
    <rPh sb="8" eb="11">
      <t>ホウコクショ</t>
    </rPh>
    <phoneticPr fontId="2"/>
  </si>
  <si>
    <t>拠　　点　　区　　分</t>
    <rPh sb="0" eb="1">
      <t>キョ</t>
    </rPh>
    <rPh sb="3" eb="4">
      <t>テン</t>
    </rPh>
    <rPh sb="6" eb="7">
      <t>ク</t>
    </rPh>
    <rPh sb="9" eb="10">
      <t>ブン</t>
    </rPh>
    <phoneticPr fontId="2"/>
  </si>
  <si>
    <t>３．借用土地・建物については、法人、施設で借用している全てを記載すること。</t>
    <rPh sb="2" eb="4">
      <t>シャクヨウ</t>
    </rPh>
    <rPh sb="4" eb="6">
      <t>トチ</t>
    </rPh>
    <rPh sb="7" eb="9">
      <t>タテモノ</t>
    </rPh>
    <phoneticPr fontId="2"/>
  </si>
  <si>
    <t>４．用途は「○○施設敷地」等具体的に記入すること。</t>
    <rPh sb="2" eb="4">
      <t>ヨウト</t>
    </rPh>
    <rPh sb="8" eb="10">
      <t>シセツ</t>
    </rPh>
    <rPh sb="10" eb="12">
      <t>シキチ</t>
    </rPh>
    <rPh sb="13" eb="14">
      <t>ナド</t>
    </rPh>
    <rPh sb="14" eb="17">
      <t>グタイテキ</t>
    </rPh>
    <rPh sb="18" eb="20">
      <t>キニュウ</t>
    </rPh>
    <phoneticPr fontId="2"/>
  </si>
  <si>
    <t>法人登記履歴事項全部証明書及び基本財産となっている土地、建物の登記事項証明書※副本は写しで可</t>
    <rPh sb="33" eb="35">
      <t>ジコウ</t>
    </rPh>
    <rPh sb="35" eb="38">
      <t>ショウメイショ</t>
    </rPh>
    <phoneticPr fontId="2"/>
  </si>
  <si>
    <t>５．土地、建物の配置状況がわかる図面を添付すること。</t>
  </si>
  <si>
    <t>　　　　　　法人単位貸借対照表、貸借対照表内訳表、事業区分貸借対照表内訳表、拠点区分貸借対照表</t>
    <rPh sb="10" eb="12">
      <t>タイシャク</t>
    </rPh>
    <rPh sb="12" eb="15">
      <t>タイショウヒョウ</t>
    </rPh>
    <rPh sb="16" eb="18">
      <t>タイシャク</t>
    </rPh>
    <rPh sb="18" eb="21">
      <t>タイショウヒョウ</t>
    </rPh>
    <rPh sb="21" eb="23">
      <t>ウチワケ</t>
    </rPh>
    <rPh sb="29" eb="31">
      <t>タイシャク</t>
    </rPh>
    <rPh sb="31" eb="34">
      <t>タイショウヒョウ</t>
    </rPh>
    <rPh sb="34" eb="36">
      <t>ウチワケ</t>
    </rPh>
    <rPh sb="42" eb="44">
      <t>タイシャク</t>
    </rPh>
    <rPh sb="44" eb="47">
      <t>タイショウヒョウ</t>
    </rPh>
    <phoneticPr fontId="2"/>
  </si>
  <si>
    <t>合　　　　　　　　計</t>
    <rPh sb="0" eb="1">
      <t>ゴウ</t>
    </rPh>
    <rPh sb="9" eb="10">
      <t>ケイ</t>
    </rPh>
    <phoneticPr fontId="2"/>
  </si>
  <si>
    <t>預金種類</t>
    <rPh sb="0" eb="2">
      <t>ヨキン</t>
    </rPh>
    <rPh sb="2" eb="4">
      <t>シュルイ</t>
    </rPh>
    <phoneticPr fontId="2"/>
  </si>
  <si>
    <t xml:space="preserve">整備状況欄に「無」の帳簿等がある場合は、「理由」欄に未整備の理由を記載すること。 </t>
  </si>
  <si>
    <t>＜積立貯金＞</t>
    <rPh sb="1" eb="3">
      <t>ツミタテ</t>
    </rPh>
    <rPh sb="3" eb="5">
      <t>チョキン</t>
    </rPh>
    <phoneticPr fontId="2"/>
  </si>
  <si>
    <t>積立預金名</t>
    <rPh sb="0" eb="2">
      <t>ツミタテ</t>
    </rPh>
    <rPh sb="2" eb="4">
      <t>ヨキン</t>
    </rPh>
    <rPh sb="4" eb="5">
      <t>メイ</t>
    </rPh>
    <phoneticPr fontId="2"/>
  </si>
  <si>
    <t>預貯金等の状況</t>
    <rPh sb="0" eb="3">
      <t>ヨチョキン</t>
    </rPh>
    <rPh sb="3" eb="4">
      <t>トウ</t>
    </rPh>
    <rPh sb="5" eb="7">
      <t>ジョウキョウ</t>
    </rPh>
    <phoneticPr fontId="2"/>
  </si>
  <si>
    <t>＜預貯金等＞</t>
    <rPh sb="1" eb="4">
      <t>ヨチョキン</t>
    </rPh>
    <rPh sb="4" eb="5">
      <t>トウ</t>
    </rPh>
    <phoneticPr fontId="2"/>
  </si>
  <si>
    <t>（１）施設長・管理者及び管理職</t>
    <rPh sb="3" eb="5">
      <t>シセツ</t>
    </rPh>
    <rPh sb="5" eb="6">
      <t>チョウ</t>
    </rPh>
    <rPh sb="7" eb="10">
      <t>カンリシャ</t>
    </rPh>
    <rPh sb="10" eb="11">
      <t>オヨ</t>
    </rPh>
    <rPh sb="12" eb="15">
      <t>カンリショク</t>
    </rPh>
    <phoneticPr fontId="2"/>
  </si>
  <si>
    <t>（注）法人全ての施設長・管理者及び管理職手当が支給されている職員について記載すること。</t>
    <rPh sb="1" eb="2">
      <t>チュウ</t>
    </rPh>
    <rPh sb="3" eb="5">
      <t>ホウジン</t>
    </rPh>
    <rPh sb="5" eb="6">
      <t>スベ</t>
    </rPh>
    <rPh sb="8" eb="11">
      <t>シセツチョウ</t>
    </rPh>
    <rPh sb="12" eb="15">
      <t>カンリシャ</t>
    </rPh>
    <rPh sb="15" eb="16">
      <t>オヨ</t>
    </rPh>
    <rPh sb="17" eb="20">
      <t>カンリショク</t>
    </rPh>
    <rPh sb="20" eb="22">
      <t>テアテ</t>
    </rPh>
    <rPh sb="23" eb="25">
      <t>シキュウ</t>
    </rPh>
    <rPh sb="30" eb="32">
      <t>ショクイン</t>
    </rPh>
    <rPh sb="36" eb="38">
      <t>キサイ</t>
    </rPh>
    <phoneticPr fontId="2"/>
  </si>
  <si>
    <t>地 目
又 は
構 造</t>
    <rPh sb="0" eb="1">
      <t>チ</t>
    </rPh>
    <rPh sb="2" eb="3">
      <t>メ</t>
    </rPh>
    <rPh sb="4" eb="5">
      <t>マタ</t>
    </rPh>
    <rPh sb="8" eb="9">
      <t>カマエ</t>
    </rPh>
    <rPh sb="10" eb="11">
      <t>ヅクリ</t>
    </rPh>
    <phoneticPr fontId="2"/>
  </si>
  <si>
    <r>
      <t>有 価</t>
    </r>
    <r>
      <rPr>
        <sz val="11"/>
        <color auto="1"/>
        <rFont val="ＭＳ Ｐゴシック"/>
      </rPr>
      <t xml:space="preserve"> 証 券 の 種 類</t>
    </r>
    <rPh sb="0" eb="1">
      <t>アリ</t>
    </rPh>
    <rPh sb="2" eb="3">
      <t>アタイ</t>
    </rPh>
    <rPh sb="4" eb="5">
      <t>アカシ</t>
    </rPh>
    <rPh sb="6" eb="7">
      <t>ケン</t>
    </rPh>
    <rPh sb="10" eb="11">
      <t>タネ</t>
    </rPh>
    <rPh sb="12" eb="13">
      <t>タグイ</t>
    </rPh>
    <phoneticPr fontId="2"/>
  </si>
  <si>
    <t>氏　　　　名</t>
    <rPh sb="0" eb="1">
      <t>シ</t>
    </rPh>
    <rPh sb="5" eb="6">
      <t>メイ</t>
    </rPh>
    <phoneticPr fontId="2"/>
  </si>
  <si>
    <t>本　俸　・　賃　金　等</t>
    <rPh sb="0" eb="1">
      <t>ホン</t>
    </rPh>
    <rPh sb="2" eb="3">
      <t>フチ</t>
    </rPh>
    <rPh sb="6" eb="7">
      <t>チン</t>
    </rPh>
    <rPh sb="8" eb="9">
      <t>キン</t>
    </rPh>
    <rPh sb="10" eb="11">
      <t>トウ</t>
    </rPh>
    <phoneticPr fontId="2"/>
  </si>
  <si>
    <t xml:space="preserve">区分 </t>
    <rPh sb="0" eb="2">
      <t>クブン</t>
    </rPh>
    <phoneticPr fontId="2"/>
  </si>
  <si>
    <r>
      <t>常勤 ・</t>
    </r>
    <r>
      <rPr>
        <sz val="11"/>
        <color auto="1"/>
        <rFont val="ＭＳ Ｐゴシック"/>
      </rPr>
      <t xml:space="preserve"> 非常勤</t>
    </r>
    <rPh sb="0" eb="2">
      <t>ジョウキン</t>
    </rPh>
    <rPh sb="5" eb="8">
      <t>ヒジョウキン</t>
    </rPh>
    <phoneticPr fontId="2"/>
  </si>
  <si>
    <t>　利用権の
登記の有無</t>
    <rPh sb="1" eb="4">
      <t>リヨウケン</t>
    </rPh>
    <rPh sb="6" eb="8">
      <t>トウキ</t>
    </rPh>
    <rPh sb="9" eb="11">
      <t>ウム</t>
    </rPh>
    <phoneticPr fontId="2"/>
  </si>
  <si>
    <t xml:space="preserve">寄附物品については、収入計上したものについて下段(　)書き別掲とすること。 </t>
  </si>
  <si>
    <r>
      <t>企業・商店等のうち、施設整備及び運営等について直接施設と取引関係がある業者については上段に〔　〕書き再掲とすること。</t>
    </r>
    <r>
      <rPr>
        <sz val="10"/>
        <color auto="1"/>
        <rFont val="ＭＳ Ｐゴシック"/>
      </rPr>
      <t xml:space="preserve"> </t>
    </r>
  </si>
  <si>
    <t>記入欄が不足する場合は、別紙により作成すること。</t>
  </si>
  <si>
    <t>（注）全拠点区分について記入すること。</t>
    <rPh sb="1" eb="2">
      <t>チュウ</t>
    </rPh>
    <rPh sb="3" eb="4">
      <t>ゼン</t>
    </rPh>
    <rPh sb="4" eb="6">
      <t>キョテン</t>
    </rPh>
    <rPh sb="6" eb="8">
      <t>クブン</t>
    </rPh>
    <rPh sb="12" eb="14">
      <t>キニュウ</t>
    </rPh>
    <phoneticPr fontId="2"/>
  </si>
  <si>
    <t>以下の書類等について事務所への備え置き、インターネットでの公表を行っているか。</t>
    <rPh sb="0" eb="2">
      <t>イカ</t>
    </rPh>
    <rPh sb="3" eb="6">
      <t>ショルイナド</t>
    </rPh>
    <rPh sb="10" eb="12">
      <t>ジム</t>
    </rPh>
    <rPh sb="12" eb="13">
      <t>ショ</t>
    </rPh>
    <rPh sb="15" eb="16">
      <t>ソナ</t>
    </rPh>
    <rPh sb="17" eb="18">
      <t>オ</t>
    </rPh>
    <rPh sb="29" eb="31">
      <t>コウヒョウ</t>
    </rPh>
    <rPh sb="32" eb="33">
      <t>オコナ</t>
    </rPh>
    <phoneticPr fontId="2"/>
  </si>
  <si>
    <t>主たる事務所</t>
    <rPh sb="0" eb="1">
      <t>シュ</t>
    </rPh>
    <rPh sb="3" eb="5">
      <t>ジム</t>
    </rPh>
    <rPh sb="5" eb="6">
      <t>ショ</t>
    </rPh>
    <phoneticPr fontId="2"/>
  </si>
  <si>
    <t>従たる事務所</t>
    <rPh sb="0" eb="1">
      <t>ジュウ</t>
    </rPh>
    <rPh sb="3" eb="5">
      <t>ジム</t>
    </rPh>
    <rPh sb="5" eb="6">
      <t>ショ</t>
    </rPh>
    <phoneticPr fontId="2"/>
  </si>
  <si>
    <t>定款　※</t>
    <rPh sb="0" eb="2">
      <t>テイカン</t>
    </rPh>
    <phoneticPr fontId="2"/>
  </si>
  <si>
    <t>事業報告</t>
    <rPh sb="0" eb="2">
      <t>ジギョウ</t>
    </rPh>
    <rPh sb="2" eb="4">
      <t>ホウコク</t>
    </rPh>
    <phoneticPr fontId="2"/>
  </si>
  <si>
    <t>財産目録</t>
    <rPh sb="0" eb="2">
      <t>ザイサン</t>
    </rPh>
    <rPh sb="2" eb="4">
      <t>モクロク</t>
    </rPh>
    <phoneticPr fontId="2"/>
  </si>
  <si>
    <t>貸借対照表</t>
    <rPh sb="0" eb="2">
      <t>タイシャク</t>
    </rPh>
    <rPh sb="2" eb="5">
      <t>タイショウヒョウ</t>
    </rPh>
    <phoneticPr fontId="2"/>
  </si>
  <si>
    <t>事業計画書</t>
    <rPh sb="0" eb="2">
      <t>ジギョウ</t>
    </rPh>
    <rPh sb="2" eb="5">
      <t>ケイカクショ</t>
    </rPh>
    <phoneticPr fontId="2"/>
  </si>
  <si>
    <t>監査報告書</t>
    <rPh sb="0" eb="2">
      <t>カンサ</t>
    </rPh>
    <rPh sb="2" eb="5">
      <t>ホウコクショ</t>
    </rPh>
    <phoneticPr fontId="2"/>
  </si>
  <si>
    <t>資金収支計算書</t>
    <rPh sb="0" eb="2">
      <t>シキン</t>
    </rPh>
    <rPh sb="2" eb="4">
      <t>シュウシ</t>
    </rPh>
    <rPh sb="4" eb="7">
      <t>ケイサンショ</t>
    </rPh>
    <phoneticPr fontId="2"/>
  </si>
  <si>
    <t>常 勤</t>
    <rPh sb="0" eb="1">
      <t>ツネ</t>
    </rPh>
    <rPh sb="2" eb="3">
      <t>ツトム</t>
    </rPh>
    <phoneticPr fontId="2"/>
  </si>
  <si>
    <t>事業活動計算書</t>
    <rPh sb="0" eb="2">
      <t>ジギョウ</t>
    </rPh>
    <rPh sb="2" eb="4">
      <t>カツドウ</t>
    </rPh>
    <rPh sb="4" eb="7">
      <t>ケイサンショ</t>
    </rPh>
    <phoneticPr fontId="2"/>
  </si>
  <si>
    <t>※最新の現況報告書を出力して、添付してください。</t>
    <rPh sb="1" eb="3">
      <t>サイシン</t>
    </rPh>
    <rPh sb="4" eb="6">
      <t>ゲンキョウ</t>
    </rPh>
    <rPh sb="6" eb="9">
      <t>ホウコクショ</t>
    </rPh>
    <rPh sb="10" eb="12">
      <t>シュツリョク</t>
    </rPh>
    <rPh sb="15" eb="17">
      <t>テンプ</t>
    </rPh>
    <phoneticPr fontId="2"/>
  </si>
  <si>
    <t>本部拠点区分で受入</t>
    <rPh sb="0" eb="2">
      <t>ホンブ</t>
    </rPh>
    <rPh sb="2" eb="4">
      <t>キョテン</t>
    </rPh>
    <rPh sb="4" eb="6">
      <t>クブン</t>
    </rPh>
    <rPh sb="7" eb="9">
      <t>ウケイレ</t>
    </rPh>
    <phoneticPr fontId="2"/>
  </si>
  <si>
    <t>その他拠点区分で受入</t>
    <rPh sb="2" eb="3">
      <t>タ</t>
    </rPh>
    <rPh sb="3" eb="5">
      <t>キョテン</t>
    </rPh>
    <rPh sb="5" eb="7">
      <t>クブン</t>
    </rPh>
    <rPh sb="8" eb="10">
      <t>ウケイレ</t>
    </rPh>
    <phoneticPr fontId="2"/>
  </si>
  <si>
    <t>５</t>
  </si>
  <si>
    <t>本部拠点区分等</t>
    <rPh sb="0" eb="2">
      <t>ホンブ</t>
    </rPh>
    <rPh sb="2" eb="4">
      <t>キョテン</t>
    </rPh>
    <rPh sb="4" eb="6">
      <t>クブン</t>
    </rPh>
    <rPh sb="6" eb="7">
      <t>トウ</t>
    </rPh>
    <phoneticPr fontId="2"/>
  </si>
  <si>
    <t>　　　⑭　サービス区分間貸付金（借入金）残高明細書</t>
  </si>
  <si>
    <t>　　　⑬　サービス区分間繰入金明細書</t>
  </si>
  <si>
    <t>　　(4)　計算書類の注記（別紙１、２）</t>
    <rPh sb="6" eb="8">
      <t>ケイサン</t>
    </rPh>
    <rPh sb="8" eb="10">
      <t>ショルイ</t>
    </rPh>
    <rPh sb="11" eb="13">
      <t>チュウキ</t>
    </rPh>
    <rPh sb="14" eb="16">
      <t>ベッシ</t>
    </rPh>
    <phoneticPr fontId="2"/>
  </si>
  <si>
    <t>　　(3)　貸借対照表【第3号の1様式～第3号の4様式】</t>
    <rPh sb="6" eb="8">
      <t>タイシャク</t>
    </rPh>
    <rPh sb="8" eb="11">
      <t>タイショウヒョウ</t>
    </rPh>
    <rPh sb="12" eb="13">
      <t>ダイ</t>
    </rPh>
    <rPh sb="14" eb="15">
      <t>ゴウ</t>
    </rPh>
    <rPh sb="17" eb="19">
      <t>ヨウシキ</t>
    </rPh>
    <rPh sb="20" eb="21">
      <t>ダイ</t>
    </rPh>
    <rPh sb="22" eb="23">
      <t>ゴウ</t>
    </rPh>
    <rPh sb="25" eb="27">
      <t>ヨウシキ</t>
    </rPh>
    <phoneticPr fontId="2"/>
  </si>
  <si>
    <t>　　(2)　事業活動計算書【第2号の1様式～第2号の4様式】</t>
    <rPh sb="6" eb="8">
      <t>ジギョウ</t>
    </rPh>
    <rPh sb="8" eb="10">
      <t>カツドウ</t>
    </rPh>
    <rPh sb="10" eb="13">
      <t>ケイサンショ</t>
    </rPh>
    <rPh sb="14" eb="15">
      <t>ダイ</t>
    </rPh>
    <rPh sb="16" eb="17">
      <t>ゴウ</t>
    </rPh>
    <rPh sb="19" eb="21">
      <t>ヨウシキ</t>
    </rPh>
    <rPh sb="22" eb="23">
      <t>ダイ</t>
    </rPh>
    <rPh sb="24" eb="25">
      <t>ゴウ</t>
    </rPh>
    <rPh sb="27" eb="29">
      <t>ヨウシキ</t>
    </rPh>
    <phoneticPr fontId="2"/>
  </si>
  <si>
    <t>　　　　　　法人単位資金収支計算書、資金収支内訳表、事業区分資金収支内訳表、拠点区分資金収支計算書</t>
  </si>
  <si>
    <t>　　(1)　資金収支計算書【第1号の1様式～第1号の4様式】　　</t>
    <rPh sb="6" eb="8">
      <t>シキン</t>
    </rPh>
    <rPh sb="8" eb="10">
      <t>シュウシ</t>
    </rPh>
    <rPh sb="10" eb="13">
      <t>ケイサンショ</t>
    </rPh>
    <rPh sb="14" eb="15">
      <t>ダイ</t>
    </rPh>
    <rPh sb="16" eb="17">
      <t>ゴウ</t>
    </rPh>
    <rPh sb="19" eb="21">
      <t>ヨウシキ</t>
    </rPh>
    <rPh sb="22" eb="23">
      <t>ダイ</t>
    </rPh>
    <rPh sb="24" eb="25">
      <t>ゴウ</t>
    </rPh>
    <rPh sb="27" eb="29">
      <t>ヨウシキ</t>
    </rPh>
    <phoneticPr fontId="2"/>
  </si>
  <si>
    <t xml:space="preserve">　　　　主な変更内容を記載すること。 </t>
    <rPh sb="4" eb="5">
      <t>オモ</t>
    </rPh>
    <rPh sb="6" eb="8">
      <t>ヘンコウ</t>
    </rPh>
    <rPh sb="8" eb="10">
      <t>ナイヨウ</t>
    </rPh>
    <rPh sb="11" eb="13">
      <t>キサイ</t>
    </rPh>
    <phoneticPr fontId="2"/>
  </si>
  <si>
    <t>諸規程</t>
    <rPh sb="0" eb="1">
      <t>ショ</t>
    </rPh>
    <rPh sb="1" eb="3">
      <t>キテイ</t>
    </rPh>
    <phoneticPr fontId="2"/>
  </si>
  <si>
    <t xml:space="preserve">（注）　「定款変更の状況」については、定款の変更認可申請を行ったものの、監査資料作成時において認可されていないものについても、申請年月日と </t>
    <rPh sb="1" eb="2">
      <t>チュウ</t>
    </rPh>
    <rPh sb="5" eb="7">
      <t>テイカン</t>
    </rPh>
    <rPh sb="7" eb="9">
      <t>ヘンコウ</t>
    </rPh>
    <rPh sb="10" eb="12">
      <t>ジョウキョウ</t>
    </rPh>
    <rPh sb="19" eb="21">
      <t>テイカン</t>
    </rPh>
    <rPh sb="22" eb="24">
      <t>ヘンコウ</t>
    </rPh>
    <rPh sb="24" eb="26">
      <t>ニンカ</t>
    </rPh>
    <rPh sb="26" eb="28">
      <t>シンセイ</t>
    </rPh>
    <rPh sb="29" eb="30">
      <t>オコナ</t>
    </rPh>
    <rPh sb="36" eb="38">
      <t>カンサ</t>
    </rPh>
    <rPh sb="38" eb="40">
      <t>シリョウ</t>
    </rPh>
    <rPh sb="40" eb="43">
      <t>サクセイジ</t>
    </rPh>
    <rPh sb="47" eb="49">
      <t>ニンカ</t>
    </rPh>
    <rPh sb="63" eb="65">
      <t>シンセイ</t>
    </rPh>
    <rPh sb="65" eb="68">
      <t>ネンガッピ</t>
    </rPh>
    <phoneticPr fontId="2"/>
  </si>
  <si>
    <r>
      <t>（注）　法人の行う事業や施設の定員の変更があった場合、その経過についても「法人の沿革」欄に記載すること。</t>
    </r>
    <r>
      <rPr>
        <sz val="11"/>
        <color auto="1"/>
        <rFont val="ＭＳ Ｐゴシック"/>
      </rPr>
      <t xml:space="preserve"> </t>
    </r>
    <rPh sb="1" eb="2">
      <t>チュウ</t>
    </rPh>
    <rPh sb="43" eb="44">
      <t>ラン</t>
    </rPh>
    <phoneticPr fontId="2"/>
  </si>
  <si>
    <t>（主な変更内容）</t>
    <rPh sb="1" eb="2">
      <t>オモ</t>
    </rPh>
    <rPh sb="3" eb="5">
      <t>ヘンコウ</t>
    </rPh>
    <rPh sb="5" eb="7">
      <t>ナイヨウ</t>
    </rPh>
    <phoneticPr fontId="2"/>
  </si>
  <si>
    <t>直近まで）</t>
    <rPh sb="0" eb="2">
      <t>チョッキン</t>
    </rPh>
    <phoneticPr fontId="2"/>
  </si>
  <si>
    <t>福祉事業監査</t>
    <rPh sb="0" eb="2">
      <t>フクシ</t>
    </rPh>
    <rPh sb="2" eb="4">
      <t>ジギョウ</t>
    </rPh>
    <rPh sb="4" eb="6">
      <t>カンサ</t>
    </rPh>
    <phoneticPr fontId="2"/>
  </si>
  <si>
    <t>（認可）</t>
    <rPh sb="1" eb="3">
      <t>ニンカ</t>
    </rPh>
    <phoneticPr fontId="2"/>
  </si>
  <si>
    <t>［事業開始に至る経緯及び開始後の沿革］</t>
    <rPh sb="1" eb="3">
      <t>ジギョウ</t>
    </rPh>
    <rPh sb="3" eb="5">
      <t>カイシ</t>
    </rPh>
    <rPh sb="6" eb="7">
      <t>イタ</t>
    </rPh>
    <rPh sb="8" eb="10">
      <t>ケイイ</t>
    </rPh>
    <rPh sb="10" eb="11">
      <t>オヨ</t>
    </rPh>
    <rPh sb="12" eb="15">
      <t>カイシゴ</t>
    </rPh>
    <rPh sb="16" eb="18">
      <t>エンカク</t>
    </rPh>
    <phoneticPr fontId="2"/>
  </si>
  <si>
    <t>法人の沿革</t>
    <rPh sb="0" eb="2">
      <t>ホウジン</t>
    </rPh>
    <rPh sb="3" eb="5">
      <t>エンカク</t>
    </rPh>
    <phoneticPr fontId="2"/>
  </si>
  <si>
    <t>財務諸表監査</t>
    <rPh sb="0" eb="2">
      <t>ザイム</t>
    </rPh>
    <rPh sb="2" eb="4">
      <t>ショヒョウ</t>
    </rPh>
    <rPh sb="4" eb="6">
      <t>カンサ</t>
    </rPh>
    <phoneticPr fontId="2"/>
  </si>
  <si>
    <t>設立登記年月日</t>
    <rPh sb="0" eb="2">
      <t>セツリツ</t>
    </rPh>
    <rPh sb="2" eb="4">
      <t>トウキ</t>
    </rPh>
    <rPh sb="4" eb="5">
      <t>ネン</t>
    </rPh>
    <rPh sb="5" eb="6">
      <t>ガツ</t>
    </rPh>
    <rPh sb="6" eb="7">
      <t>ヒ</t>
    </rPh>
    <phoneticPr fontId="2"/>
  </si>
  <si>
    <t>日第</t>
    <rPh sb="0" eb="1">
      <t>ヒ</t>
    </rPh>
    <rPh sb="1" eb="2">
      <t>ダイ</t>
    </rPh>
    <phoneticPr fontId="2"/>
  </si>
  <si>
    <t>〒</t>
  </si>
  <si>
    <t>２　法人の沿革</t>
    <rPh sb="2" eb="4">
      <t>ホウジン</t>
    </rPh>
    <rPh sb="5" eb="7">
      <t>エンカク</t>
    </rPh>
    <phoneticPr fontId="2"/>
  </si>
  <si>
    <t>監　査　年　月　日</t>
    <rPh sb="0" eb="1">
      <t>ラン</t>
    </rPh>
    <rPh sb="2" eb="3">
      <t>サ</t>
    </rPh>
    <rPh sb="4" eb="5">
      <t>ネン</t>
    </rPh>
    <rPh sb="6" eb="7">
      <t>ツキ</t>
    </rPh>
    <rPh sb="8" eb="9">
      <t>ヒ</t>
    </rPh>
    <phoneticPr fontId="2"/>
  </si>
  <si>
    <t>監　事　氏　名
（　担　当　）</t>
    <rPh sb="0" eb="1">
      <t>ラン</t>
    </rPh>
    <rPh sb="2" eb="3">
      <t>コト</t>
    </rPh>
    <rPh sb="4" eb="5">
      <t>シ</t>
    </rPh>
    <rPh sb="6" eb="7">
      <t>メイ</t>
    </rPh>
    <rPh sb="10" eb="11">
      <t>タン</t>
    </rPh>
    <rPh sb="12" eb="13">
      <t>トウ</t>
    </rPh>
    <phoneticPr fontId="2"/>
  </si>
  <si>
    <t>法人の沿革　……………………………………………………………………………………</t>
    <rPh sb="0" eb="2">
      <t>ホウジン</t>
    </rPh>
    <rPh sb="3" eb="5">
      <t>エンカク</t>
    </rPh>
    <phoneticPr fontId="2"/>
  </si>
  <si>
    <t>監査結果の内容
及び指摘事項</t>
    <rPh sb="0" eb="2">
      <t>カンサ</t>
    </rPh>
    <rPh sb="2" eb="4">
      <t>ケッカ</t>
    </rPh>
    <rPh sb="5" eb="7">
      <t>ナイヨウ</t>
    </rPh>
    <rPh sb="8" eb="9">
      <t>オヨ</t>
    </rPh>
    <rPh sb="10" eb="12">
      <t>シテキ</t>
    </rPh>
    <rPh sb="12" eb="14">
      <t>ジコウ</t>
    </rPh>
    <phoneticPr fontId="2"/>
  </si>
  <si>
    <t>改善事項</t>
    <rPh sb="0" eb="2">
      <t>カイゼン</t>
    </rPh>
    <rPh sb="2" eb="4">
      <t>ジコウ</t>
    </rPh>
    <phoneticPr fontId="2"/>
  </si>
  <si>
    <t>今後の改善計画</t>
    <rPh sb="0" eb="2">
      <t>コンゴ</t>
    </rPh>
    <rPh sb="3" eb="5">
      <t>カイゼン</t>
    </rPh>
    <rPh sb="5" eb="7">
      <t>ケイカク</t>
    </rPh>
    <phoneticPr fontId="2"/>
  </si>
  <si>
    <t>点検年月日</t>
    <rPh sb="0" eb="2">
      <t>テンケン</t>
    </rPh>
    <rPh sb="2" eb="3">
      <t>ネン</t>
    </rPh>
    <rPh sb="3" eb="4">
      <t>ガツ</t>
    </rPh>
    <rPh sb="4" eb="5">
      <t>ヒ</t>
    </rPh>
    <phoneticPr fontId="2"/>
  </si>
  <si>
    <t>実施者職氏名</t>
    <rPh sb="0" eb="3">
      <t>ジッシシャ</t>
    </rPh>
    <rPh sb="3" eb="4">
      <t>ショク</t>
    </rPh>
    <rPh sb="4" eb="6">
      <t>シメイ</t>
    </rPh>
    <phoneticPr fontId="2"/>
  </si>
  <si>
    <t>点検内容及び指示事項</t>
    <rPh sb="0" eb="2">
      <t>テンケン</t>
    </rPh>
    <rPh sb="2" eb="4">
      <t>ナイヨウ</t>
    </rPh>
    <rPh sb="4" eb="5">
      <t>オヨ</t>
    </rPh>
    <rPh sb="6" eb="8">
      <t>シジ</t>
    </rPh>
    <rPh sb="8" eb="10">
      <t>ジコウ</t>
    </rPh>
    <phoneticPr fontId="2"/>
  </si>
  <si>
    <t>　　　⑨　事業区分間及び拠点区分間貸付金（借入金）残高明細書</t>
  </si>
  <si>
    <t>職名</t>
    <rPh sb="0" eb="2">
      <t>ショクメイ</t>
    </rPh>
    <phoneticPr fontId="2"/>
  </si>
  <si>
    <t>（注）　「４（２）法人職員」以外の全職員数について記載すること。</t>
    <rPh sb="1" eb="2">
      <t>チュウ</t>
    </rPh>
    <rPh sb="9" eb="11">
      <t>ホウジン</t>
    </rPh>
    <rPh sb="11" eb="13">
      <t>ショクイン</t>
    </rPh>
    <rPh sb="14" eb="16">
      <t>イガイ</t>
    </rPh>
    <rPh sb="17" eb="20">
      <t>ゼンショクイン</t>
    </rPh>
    <rPh sb="20" eb="21">
      <t>スウ</t>
    </rPh>
    <rPh sb="25" eb="27">
      <t>キサイ</t>
    </rPh>
    <phoneticPr fontId="2"/>
  </si>
  <si>
    <t>４　職員</t>
    <rPh sb="2" eb="4">
      <t>ショクイン</t>
    </rPh>
    <phoneticPr fontId="2"/>
  </si>
  <si>
    <t>法令等に定める
資格の有無</t>
    <rPh sb="0" eb="2">
      <t>ホウレイ</t>
    </rPh>
    <rPh sb="2" eb="3">
      <t>トウ</t>
    </rPh>
    <rPh sb="4" eb="5">
      <t>サダ</t>
    </rPh>
    <rPh sb="8" eb="10">
      <t>シカク</t>
    </rPh>
    <rPh sb="11" eb="13">
      <t>ウム</t>
    </rPh>
    <phoneticPr fontId="2"/>
  </si>
  <si>
    <t>住　　所
(市町村名)</t>
    <rPh sb="0" eb="1">
      <t>ジュウ</t>
    </rPh>
    <rPh sb="3" eb="4">
      <t>ショ</t>
    </rPh>
    <rPh sb="6" eb="9">
      <t>シチョウソン</t>
    </rPh>
    <rPh sb="9" eb="10">
      <t>メイ</t>
    </rPh>
    <phoneticPr fontId="2"/>
  </si>
  <si>
    <t>（２）法人職員調書（法人本部に職員を配置している場合）</t>
  </si>
  <si>
    <t>（３）職員配置状況</t>
    <rPh sb="3" eb="5">
      <t>ショクイン</t>
    </rPh>
    <rPh sb="5" eb="7">
      <t>ハイチ</t>
    </rPh>
    <rPh sb="7" eb="9">
      <t>ジョウキョウ</t>
    </rPh>
    <phoneticPr fontId="2"/>
  </si>
  <si>
    <t>利用定員</t>
    <rPh sb="0" eb="2">
      <t>リヨウ</t>
    </rPh>
    <rPh sb="2" eb="4">
      <t>テイイン</t>
    </rPh>
    <phoneticPr fontId="2"/>
  </si>
  <si>
    <t>職員
配置</t>
    <rPh sb="0" eb="2">
      <t>ショクイン</t>
    </rPh>
    <rPh sb="3" eb="5">
      <t>ハイチ</t>
    </rPh>
    <phoneticPr fontId="2"/>
  </si>
  <si>
    <t>・評議員及び理事、監事の就任関係書類</t>
  </si>
  <si>
    <t>直接支援職員</t>
    <rPh sb="0" eb="2">
      <t>チョクセツ</t>
    </rPh>
    <rPh sb="2" eb="4">
      <t>シエン</t>
    </rPh>
    <rPh sb="4" eb="6">
      <t>ショクイン</t>
    </rPh>
    <phoneticPr fontId="2"/>
  </si>
  <si>
    <t>栄養士</t>
    <rPh sb="0" eb="3">
      <t>エイヨウシ</t>
    </rPh>
    <phoneticPr fontId="2"/>
  </si>
  <si>
    <t>医師</t>
    <rPh sb="0" eb="2">
      <t>イシ</t>
    </rPh>
    <phoneticPr fontId="2"/>
  </si>
  <si>
    <t>生活支援員</t>
    <rPh sb="0" eb="2">
      <t>セイカツ</t>
    </rPh>
    <rPh sb="2" eb="4">
      <t>シエン</t>
    </rPh>
    <rPh sb="4" eb="5">
      <t>イン</t>
    </rPh>
    <phoneticPr fontId="2"/>
  </si>
  <si>
    <t>介 護
職 員</t>
    <rPh sb="0" eb="1">
      <t>スケ</t>
    </rPh>
    <rPh sb="2" eb="3">
      <t>マモル</t>
    </rPh>
    <rPh sb="4" eb="5">
      <t>ショク</t>
    </rPh>
    <rPh sb="6" eb="7">
      <t>イン</t>
    </rPh>
    <phoneticPr fontId="2"/>
  </si>
  <si>
    <t>看護職員</t>
    <rPh sb="0" eb="2">
      <t>カンゴ</t>
    </rPh>
    <rPh sb="2" eb="4">
      <t>ショクイン</t>
    </rPh>
    <phoneticPr fontId="2"/>
  </si>
  <si>
    <t>小計</t>
    <rPh sb="0" eb="2">
      <t>ショウケイ</t>
    </rPh>
    <phoneticPr fontId="2"/>
  </si>
  <si>
    <t>嘱託医</t>
    <rPh sb="0" eb="3">
      <t>ショクタクイ</t>
    </rPh>
    <phoneticPr fontId="2"/>
  </si>
  <si>
    <t>基準数</t>
    <rPh sb="0" eb="2">
      <t>キジュン</t>
    </rPh>
    <rPh sb="2" eb="3">
      <t>スウ</t>
    </rPh>
    <phoneticPr fontId="2"/>
  </si>
  <si>
    <t>現員</t>
    <rPh sb="0" eb="2">
      <t>ゲンイン</t>
    </rPh>
    <phoneticPr fontId="2"/>
  </si>
  <si>
    <t>統括会計責任者</t>
    <rPh sb="0" eb="2">
      <t>トウカツ</t>
    </rPh>
    <rPh sb="2" eb="4">
      <t>カイケイ</t>
    </rPh>
    <rPh sb="4" eb="7">
      <t>セキニンシャ</t>
    </rPh>
    <phoneticPr fontId="2"/>
  </si>
  <si>
    <t>備え置き</t>
    <rPh sb="0" eb="1">
      <t>ソナ</t>
    </rPh>
    <rPh sb="2" eb="3">
      <t>オ</t>
    </rPh>
    <phoneticPr fontId="2"/>
  </si>
  <si>
    <t>役員等名簿</t>
    <rPh sb="0" eb="2">
      <t>ヤクイン</t>
    </rPh>
    <rPh sb="2" eb="3">
      <t>トウ</t>
    </rPh>
    <rPh sb="3" eb="5">
      <t>メイボ</t>
    </rPh>
    <phoneticPr fontId="2"/>
  </si>
  <si>
    <t>※上記の２～１０の書類は、主たる事務所に５年間、従たる事務所に３年間置くことになります。</t>
  </si>
  <si>
    <t>※　定款については、従たる事務所はパソコンに保存していれば可</t>
  </si>
  <si>
    <t>　　　⑪　国庫補助金等特別積立金明細書</t>
  </si>
  <si>
    <t>　　(5)　附属明細書</t>
  </si>
  <si>
    <t>　　　①　基本財産及びその他の固定資産の明細書</t>
  </si>
  <si>
    <t>７</t>
  </si>
  <si>
    <t>　　　③　拠点区分資金収支明細書</t>
  </si>
  <si>
    <t>　　　⑤　借入金明細書</t>
  </si>
  <si>
    <t>　　　⑥　寄附金収益明細書</t>
  </si>
  <si>
    <t>　　　⑦　補助金事業等収益明細書</t>
  </si>
  <si>
    <t>　　　⑧　事業区分間及び拠点区分間繰入金明細書</t>
  </si>
  <si>
    <t>事業用財産</t>
    <rPh sb="0" eb="1">
      <t>コト</t>
    </rPh>
    <rPh sb="1" eb="2">
      <t>ギョウ</t>
    </rPh>
    <rPh sb="2" eb="3">
      <t>ヨウ</t>
    </rPh>
    <rPh sb="3" eb="4">
      <t>ザイ</t>
    </rPh>
    <rPh sb="4" eb="5">
      <t>サン</t>
    </rPh>
    <phoneticPr fontId="2"/>
  </si>
  <si>
    <t>(令和　年　月　日現在)</t>
    <rPh sb="1" eb="3">
      <t>レイワ</t>
    </rPh>
    <phoneticPr fontId="2"/>
  </si>
  <si>
    <t>８　法人・施設に対する寄附金の状況</t>
    <rPh sb="2" eb="4">
      <t>ホウジン</t>
    </rPh>
    <rPh sb="5" eb="7">
      <t>シセツ</t>
    </rPh>
    <rPh sb="8" eb="9">
      <t>タイ</t>
    </rPh>
    <rPh sb="11" eb="14">
      <t>キフキン</t>
    </rPh>
    <rPh sb="15" eb="17">
      <t>ジョウキョウ</t>
    </rPh>
    <phoneticPr fontId="2"/>
  </si>
  <si>
    <t>１２　第三者評価の取組状況</t>
    <rPh sb="3" eb="4">
      <t>ダイ</t>
    </rPh>
    <rPh sb="4" eb="5">
      <t>3</t>
    </rPh>
    <rPh sb="5" eb="6">
      <t>シャ</t>
    </rPh>
    <rPh sb="6" eb="8">
      <t>ヒョウカ</t>
    </rPh>
    <rPh sb="9" eb="10">
      <t>ト</t>
    </rPh>
    <rPh sb="10" eb="11">
      <t>ク</t>
    </rPh>
    <rPh sb="11" eb="13">
      <t>ジョウキョウ</t>
    </rPh>
    <phoneticPr fontId="2"/>
  </si>
  <si>
    <t>１４　添付書類</t>
  </si>
  <si>
    <t>平成</t>
  </si>
  <si>
    <t>年</t>
  </si>
  <si>
    <t>月</t>
  </si>
  <si>
    <t>日</t>
  </si>
  <si>
    <t>　　年　月　日　～　　年　月　日</t>
    <rPh sb="2" eb="3">
      <t>ネン</t>
    </rPh>
    <rPh sb="4" eb="5">
      <t>ツキ</t>
    </rPh>
    <rPh sb="6" eb="7">
      <t>ニチ</t>
    </rPh>
    <rPh sb="11" eb="12">
      <t>ネン</t>
    </rPh>
    <rPh sb="13" eb="14">
      <t>ガツ</t>
    </rPh>
    <rPh sb="15" eb="16">
      <t>ニチ</t>
    </rPh>
    <phoneticPr fontId="2"/>
  </si>
  <si>
    <t>○　評議員・役員関係</t>
    <rPh sb="2" eb="5">
      <t>ヒョウギイン</t>
    </rPh>
    <rPh sb="6" eb="8">
      <t>ヤクイン</t>
    </rPh>
    <rPh sb="8" eb="10">
      <t>カンケイ</t>
    </rPh>
    <phoneticPr fontId="2"/>
  </si>
  <si>
    <t xml:space="preserve">定款及び定款施行細則（理事長専決規程を含む） </t>
    <rPh sb="2" eb="3">
      <t>オヨ</t>
    </rPh>
    <rPh sb="4" eb="6">
      <t>テイカン</t>
    </rPh>
    <rPh sb="6" eb="8">
      <t>セコウ</t>
    </rPh>
    <rPh sb="8" eb="10">
      <t>サイソク</t>
    </rPh>
    <rPh sb="11" eb="14">
      <t>リジチョウ</t>
    </rPh>
    <rPh sb="14" eb="16">
      <t>センケツ</t>
    </rPh>
    <rPh sb="16" eb="18">
      <t>キテイ</t>
    </rPh>
    <rPh sb="19" eb="20">
      <t>フク</t>
    </rPh>
    <phoneticPr fontId="2"/>
  </si>
  <si>
    <t>・総勘定元帳　　・仕訳日記帳　　・通帳　　・小口現金出納帳　　・給与及び賞与の支払台帳</t>
  </si>
  <si>
    <t>・未払金一覧表・領収書、請求書及び納品書</t>
  </si>
  <si>
    <t>・旅行命令簿　　　・リース、工事及び物品購入に関する入札及び契約書類（１件1,000万円以上の契約のみ）</t>
  </si>
  <si>
    <t>直近の受審日</t>
    <rPh sb="0" eb="2">
      <t>チョッキン</t>
    </rPh>
    <rPh sb="3" eb="5">
      <t>ジュシン</t>
    </rPh>
    <rPh sb="5" eb="6">
      <t>ヒ</t>
    </rPh>
    <phoneticPr fontId="2"/>
  </si>
  <si>
    <t>　・就業規則　・給与規程（給与表を必ず添付）　・役員報酬規程　・経理規程　・事務委任規則　・旅費規程</t>
    <rPh sb="38" eb="40">
      <t>ジム</t>
    </rPh>
    <rPh sb="40" eb="42">
      <t>イニン</t>
    </rPh>
    <rPh sb="42" eb="44">
      <t>キソク</t>
    </rPh>
    <phoneticPr fontId="21"/>
  </si>
  <si>
    <r>
      <t xml:space="preserve"> ＜例＞　　(定員)　(R5</t>
    </r>
    <r>
      <rPr>
        <sz val="11"/>
        <color auto="1"/>
        <rFont val="ＭＳ Ｐゴシック"/>
      </rPr>
      <t>.</t>
    </r>
    <r>
      <rPr>
        <sz val="11"/>
        <color auto="1"/>
        <rFont val="ＭＳ Ｐゴシック"/>
      </rPr>
      <t xml:space="preserve">4.1)　 50人　→　100人 </t>
    </r>
  </si>
</sst>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00;&quot;△ &quot;#,##0.00"/>
    <numFmt numFmtId="177" formatCode="#,##0;&quot;△ &quot;#,##0"/>
    <numFmt numFmtId="178" formatCode="#,##0_ "/>
  </numFmts>
  <fonts count="22">
    <font>
      <sz val="11"/>
      <color auto="1"/>
      <name val="ＭＳ Ｐゴシック"/>
      <family val="3"/>
    </font>
    <font>
      <sz val="11"/>
      <color auto="1"/>
      <name val="ＭＳ Ｐゴシック"/>
      <family val="3"/>
    </font>
    <font>
      <sz val="6"/>
      <color auto="1"/>
      <name val="ＭＳ Ｐゴシック"/>
      <family val="3"/>
    </font>
    <font>
      <b/>
      <sz val="11"/>
      <color auto="1"/>
      <name val="ＭＳ Ｐゴシック"/>
      <family val="3"/>
    </font>
    <font>
      <sz val="12"/>
      <color auto="1"/>
      <name val="ＭＳ Ｐゴシック"/>
      <family val="3"/>
    </font>
    <font>
      <u/>
      <sz val="11"/>
      <color indexed="12"/>
      <name val="ＭＳ Ｐゴシック"/>
      <family val="3"/>
    </font>
    <font>
      <b/>
      <sz val="20"/>
      <color auto="1"/>
      <name val="ＭＳ Ｐゴシック"/>
      <family val="3"/>
    </font>
    <font>
      <b/>
      <sz val="16"/>
      <color auto="1"/>
      <name val="ＭＳ Ｐゴシック"/>
      <family val="3"/>
    </font>
    <font>
      <b/>
      <sz val="12"/>
      <color auto="1"/>
      <name val="ＭＳ Ｐゴシック"/>
      <family val="3"/>
    </font>
    <font>
      <sz val="11"/>
      <color indexed="10"/>
      <name val="ＭＳ Ｐゴシック"/>
      <family val="3"/>
    </font>
    <font>
      <sz val="14"/>
      <color auto="1"/>
      <name val="ＭＳ Ｐゴシック"/>
      <family val="3"/>
    </font>
    <font>
      <sz val="11"/>
      <color indexed="8"/>
      <name val="ＭＳ Ｐゴシック"/>
      <family val="3"/>
    </font>
    <font>
      <sz val="8"/>
      <color auto="1"/>
      <name val="ＭＳ Ｐゴシック"/>
      <family val="3"/>
    </font>
    <font>
      <sz val="10"/>
      <color auto="1"/>
      <name val="ＭＳ Ｐゴシック"/>
      <family val="3"/>
    </font>
    <font>
      <sz val="10.5"/>
      <color auto="1"/>
      <name val="ＭＳ Ｐゴシック"/>
      <family val="3"/>
    </font>
    <font>
      <sz val="9.5"/>
      <color auto="1"/>
      <name val="ＭＳ Ｐゴシック"/>
      <family val="3"/>
    </font>
    <font>
      <sz val="9"/>
      <color auto="1"/>
      <name val="ＭＳ Ｐゴシック"/>
      <family val="3"/>
    </font>
    <font>
      <sz val="13"/>
      <color auto="1"/>
      <name val="ＭＳ Ｐゴシック"/>
      <family val="3"/>
    </font>
    <font>
      <sz val="12"/>
      <color indexed="8"/>
      <name val="ＭＳ Ｐゴシック"/>
      <family val="3"/>
    </font>
    <font>
      <sz val="10"/>
      <color indexed="8"/>
      <name val="ＭＳ Ｐゴシック"/>
      <family val="3"/>
    </font>
    <font>
      <u/>
      <sz val="10"/>
      <color auto="1"/>
      <name val="ＭＳ Ｐゴシック"/>
      <family val="3"/>
    </font>
    <font>
      <sz val="6"/>
      <color auto="1"/>
      <name val="ＭＳ Ｐ明朝"/>
      <family val="1"/>
    </font>
  </fonts>
  <fills count="4">
    <fill>
      <patternFill patternType="none"/>
    </fill>
    <fill>
      <patternFill patternType="gray125"/>
    </fill>
    <fill>
      <patternFill patternType="solid">
        <fgColor indexed="13"/>
        <bgColor indexed="64"/>
      </patternFill>
    </fill>
    <fill>
      <patternFill patternType="solid">
        <fgColor indexed="26"/>
        <bgColor indexed="64"/>
      </patternFill>
    </fill>
  </fills>
  <borders count="1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bottom style="medium">
        <color indexed="64"/>
      </bottom>
      <diagonal/>
    </border>
    <border>
      <left/>
      <right/>
      <top style="medium">
        <color indexed="64"/>
      </top>
      <bottom/>
      <diagonal/>
    </border>
    <border>
      <left/>
      <right/>
      <top/>
      <bottom style="double">
        <color indexed="64"/>
      </bottom>
      <diagonal/>
    </border>
    <border>
      <left/>
      <right/>
      <top style="double">
        <color indexed="64"/>
      </top>
      <bottom/>
      <diagonal/>
    </border>
    <border>
      <left/>
      <right style="thin">
        <color indexed="64"/>
      </right>
      <top style="medium">
        <color indexed="64"/>
      </top>
      <bottom/>
      <diagonal/>
    </border>
    <border>
      <left/>
      <right style="thin">
        <color indexed="64"/>
      </right>
      <top/>
      <bottom style="double">
        <color indexed="64"/>
      </bottom>
      <diagonal/>
    </border>
    <border>
      <left/>
      <right style="thin">
        <color indexed="64"/>
      </right>
      <top style="double">
        <color indexed="64"/>
      </top>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double">
        <color indexed="64"/>
      </bottom>
      <diagonal/>
    </border>
    <border diagonalUp="1">
      <left style="thin">
        <color indexed="64"/>
      </left>
      <right/>
      <top style="double">
        <color indexed="64"/>
      </top>
      <bottom/>
      <diagonal style="thin">
        <color indexed="64"/>
      </diagonal>
    </border>
    <border diagonalUp="1">
      <left style="thin">
        <color indexed="64"/>
      </left>
      <right/>
      <top/>
      <bottom/>
      <diagonal style="thin">
        <color indexed="64"/>
      </diagonal>
    </border>
    <border diagonalUp="1">
      <left style="thin">
        <color indexed="64"/>
      </left>
      <right/>
      <top/>
      <bottom style="medium">
        <color indexed="64"/>
      </bottom>
      <diagonal style="thin">
        <color indexed="64"/>
      </diagonal>
    </border>
    <border diagonalUp="1">
      <left style="thin">
        <color indexed="64"/>
      </left>
      <right/>
      <top style="medium">
        <color indexed="64"/>
      </top>
      <bottom/>
      <diagonal style="thin">
        <color indexed="64"/>
      </diagonal>
    </border>
    <border>
      <left/>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style="double">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medium">
        <color indexed="64"/>
      </bottom>
      <diagonal style="thin">
        <color indexed="64"/>
      </diagonal>
    </border>
    <border diagonalUp="1">
      <left/>
      <right style="thin">
        <color indexed="64"/>
      </right>
      <top style="medium">
        <color indexed="64"/>
      </top>
      <bottom/>
      <diagonal style="thin">
        <color indexed="64"/>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double">
        <color indexed="64"/>
      </top>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ouble">
        <color indexed="64"/>
      </top>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s>
  <cellStyleXfs count="4">
    <xf numFmtId="0" fontId="0" fillId="0" borderId="0">
      <alignment vertical="center"/>
    </xf>
    <xf numFmtId="0" fontId="1" fillId="0" borderId="0">
      <alignment vertical="center"/>
    </xf>
    <xf numFmtId="0" fontId="5" fillId="0" borderId="0" applyNumberFormat="0" applyFill="0" applyBorder="0" applyAlignment="0" applyProtection="0">
      <alignment vertical="top"/>
      <protection locked="0"/>
    </xf>
    <xf numFmtId="38" fontId="1" fillId="0" borderId="0" applyFont="0" applyFill="0" applyBorder="0" applyAlignment="0" applyProtection="0">
      <alignment vertical="center"/>
    </xf>
  </cellStyleXfs>
  <cellXfs count="845">
    <xf numFmtId="0" fontId="0" fillId="0" borderId="0" xfId="0">
      <alignment vertical="center"/>
    </xf>
    <xf numFmtId="0" fontId="3" fillId="0" borderId="0" xfId="0" applyFont="1">
      <alignment vertical="center"/>
    </xf>
    <xf numFmtId="0" fontId="3" fillId="0" borderId="0" xfId="0" applyFont="1" applyBorder="1" applyAlignment="1">
      <alignment vertical="center"/>
    </xf>
    <xf numFmtId="0" fontId="3" fillId="0" borderId="0" xfId="0" applyFont="1" applyBorder="1">
      <alignment vertical="center"/>
    </xf>
    <xf numFmtId="0" fontId="3" fillId="2" borderId="0" xfId="0" applyFont="1" applyFill="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5" fillId="0" borderId="0" xfId="2" applyFont="1" applyBorder="1" applyAlignment="1" applyProtection="1">
      <alignment vertical="center"/>
    </xf>
    <xf numFmtId="0" fontId="6" fillId="0" borderId="0" xfId="0" applyFont="1" applyAlignment="1">
      <alignment horizontal="center" vertical="center"/>
    </xf>
    <xf numFmtId="0" fontId="7" fillId="0" borderId="1" xfId="0" applyFont="1" applyBorder="1" applyAlignment="1">
      <alignment horizontal="distributed" vertical="center"/>
    </xf>
    <xf numFmtId="0" fontId="7" fillId="0" borderId="0" xfId="0" applyFont="1" applyBorder="1" applyAlignment="1">
      <alignment horizontal="distributed" vertical="center"/>
    </xf>
    <xf numFmtId="0" fontId="7" fillId="0" borderId="0" xfId="0" applyFont="1" applyAlignment="1">
      <alignment horizontal="distributed" vertical="center"/>
    </xf>
    <xf numFmtId="0" fontId="8" fillId="0" borderId="1" xfId="0" applyFont="1" applyBorder="1" applyAlignment="1">
      <alignment horizontal="distributed" vertical="center"/>
    </xf>
    <xf numFmtId="0" fontId="8" fillId="0" borderId="2" xfId="0" applyFont="1" applyBorder="1" applyAlignment="1">
      <alignment horizontal="distributed" vertical="center"/>
    </xf>
    <xf numFmtId="0" fontId="8" fillId="0" borderId="1" xfId="0" applyFont="1" applyBorder="1" applyAlignment="1">
      <alignment horizontal="right" vertical="center"/>
    </xf>
    <xf numFmtId="0" fontId="8" fillId="0" borderId="2" xfId="0" applyFont="1" applyBorder="1" applyAlignment="1">
      <alignment horizontal="right" vertical="center"/>
    </xf>
    <xf numFmtId="0" fontId="9" fillId="0" borderId="0" xfId="1" applyFont="1">
      <alignment vertical="center"/>
    </xf>
    <xf numFmtId="0" fontId="3" fillId="0" borderId="1" xfId="0" applyFont="1" applyBorder="1" applyAlignment="1">
      <alignment vertical="center"/>
    </xf>
    <xf numFmtId="0" fontId="3" fillId="0" borderId="2" xfId="0" applyFont="1" applyBorder="1" applyAlignment="1">
      <alignment vertical="center"/>
    </xf>
    <xf numFmtId="0" fontId="7" fillId="0" borderId="1" xfId="0" applyFont="1" applyBorder="1" applyAlignment="1">
      <alignment horizontal="left" vertical="center" shrinkToFit="1"/>
    </xf>
    <xf numFmtId="0" fontId="7" fillId="0" borderId="0" xfId="0" applyFont="1" applyBorder="1" applyAlignment="1">
      <alignment horizontal="left" vertical="center" shrinkToFit="1"/>
    </xf>
    <xf numFmtId="0" fontId="3" fillId="0" borderId="1" xfId="0" applyFont="1" applyBorder="1">
      <alignment vertical="center"/>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5" fillId="0" borderId="1" xfId="2" applyFont="1" applyBorder="1" applyAlignment="1" applyProtection="1">
      <alignment horizontal="left" vertical="center"/>
    </xf>
    <xf numFmtId="0" fontId="3" fillId="0" borderId="2" xfId="0" applyFont="1" applyBorder="1" applyAlignment="1">
      <alignment horizontal="left" vertical="center"/>
    </xf>
    <xf numFmtId="0" fontId="7" fillId="0" borderId="1" xfId="0" applyFont="1" applyBorder="1" applyAlignment="1">
      <alignment horizontal="right" vertical="center"/>
    </xf>
    <xf numFmtId="0" fontId="3" fillId="0" borderId="1" xfId="0" applyFont="1" applyBorder="1" applyAlignment="1">
      <alignment horizontal="left" vertical="center"/>
    </xf>
    <xf numFmtId="0" fontId="7" fillId="0" borderId="1"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49" fontId="4" fillId="0" borderId="0" xfId="0" applyNumberFormat="1" applyFont="1" applyBorder="1" applyAlignment="1">
      <alignment horizontal="center" vertical="center"/>
    </xf>
    <xf numFmtId="0" fontId="4" fillId="0" borderId="0" xfId="0" applyFont="1" applyBorder="1" applyAlignment="1">
      <alignment horizontal="right" vertical="center"/>
    </xf>
    <xf numFmtId="0" fontId="4" fillId="0" borderId="0" xfId="0" applyFont="1">
      <alignment vertical="center"/>
    </xf>
    <xf numFmtId="0" fontId="0" fillId="0" borderId="0" xfId="0" applyFont="1">
      <alignment vertical="center"/>
    </xf>
    <xf numFmtId="0" fontId="0" fillId="0" borderId="0" xfId="0" applyFont="1" applyAlignment="1">
      <alignment vertical="center"/>
    </xf>
    <xf numFmtId="0" fontId="10" fillId="0" borderId="0" xfId="0" applyFont="1" applyAlignment="1">
      <alignment horizontal="center" vertical="center"/>
    </xf>
    <xf numFmtId="0" fontId="4" fillId="0" borderId="0" xfId="0" applyFont="1" applyAlignment="1">
      <alignment vertical="center"/>
    </xf>
    <xf numFmtId="0" fontId="0" fillId="0" borderId="0" xfId="0" applyFont="1" applyBorder="1" applyAlignment="1">
      <alignment vertical="center"/>
    </xf>
    <xf numFmtId="0" fontId="0" fillId="0" borderId="3" xfId="0" applyFont="1" applyBorder="1" applyAlignment="1">
      <alignment horizontal="left" vertical="center"/>
    </xf>
    <xf numFmtId="0" fontId="0" fillId="0" borderId="3" xfId="0" applyFont="1" applyBorder="1" applyAlignment="1">
      <alignment vertical="center" wrapText="1"/>
    </xf>
    <xf numFmtId="0" fontId="0" fillId="0" borderId="4" xfId="0" applyFont="1" applyBorder="1" applyAlignment="1">
      <alignment vertical="center"/>
    </xf>
    <xf numFmtId="0" fontId="0" fillId="0" borderId="5" xfId="0" applyFont="1" applyBorder="1" applyAlignment="1">
      <alignment vertical="center"/>
    </xf>
    <xf numFmtId="0" fontId="0" fillId="0" borderId="5" xfId="0" applyFont="1" applyBorder="1" applyAlignment="1">
      <alignment horizontal="left" vertical="top" wrapText="1"/>
    </xf>
    <xf numFmtId="0" fontId="0" fillId="0" borderId="6" xfId="0" applyFont="1" applyBorder="1" applyAlignment="1">
      <alignment vertical="center"/>
    </xf>
    <xf numFmtId="0" fontId="0" fillId="0" borderId="4" xfId="0" applyBorder="1" applyAlignment="1">
      <alignment vertical="center" wrapText="1"/>
    </xf>
    <xf numFmtId="0" fontId="0" fillId="0" borderId="6" xfId="0" applyFont="1" applyBorder="1" applyAlignment="1">
      <alignment horizontal="left" vertical="top" wrapText="1"/>
    </xf>
    <xf numFmtId="0" fontId="11" fillId="0" borderId="0" xfId="0" applyFont="1" applyAlignment="1">
      <alignment vertical="center"/>
    </xf>
    <xf numFmtId="0" fontId="11" fillId="0" borderId="0" xfId="0" applyFont="1" applyAlignment="1">
      <alignment horizontal="left" vertical="center"/>
    </xf>
    <xf numFmtId="0" fontId="0" fillId="0" borderId="7" xfId="0" applyFont="1" applyBorder="1" applyAlignment="1">
      <alignment vertical="center"/>
    </xf>
    <xf numFmtId="0" fontId="0" fillId="0" borderId="8" xfId="0" applyFont="1" applyBorder="1" applyAlignment="1">
      <alignment vertical="center" shrinkToFit="1"/>
    </xf>
    <xf numFmtId="0" fontId="0" fillId="0" borderId="9" xfId="0" applyFont="1" applyBorder="1" applyAlignment="1">
      <alignment vertical="top" wrapText="1"/>
    </xf>
    <xf numFmtId="0" fontId="0" fillId="0" borderId="10" xfId="0" applyFont="1" applyBorder="1" applyAlignment="1">
      <alignment vertical="top" wrapText="1"/>
    </xf>
    <xf numFmtId="0" fontId="0" fillId="0" borderId="8" xfId="0" applyFont="1" applyBorder="1" applyAlignment="1">
      <alignment vertical="top" wrapText="1"/>
    </xf>
    <xf numFmtId="0" fontId="0" fillId="0" borderId="11" xfId="0" applyFont="1" applyBorder="1" applyAlignment="1">
      <alignment vertical="center" shrinkToFit="1"/>
    </xf>
    <xf numFmtId="0" fontId="0" fillId="0" borderId="12" xfId="0" applyFont="1" applyBorder="1" applyAlignment="1">
      <alignment vertical="center" shrinkToFit="1"/>
    </xf>
    <xf numFmtId="0" fontId="0" fillId="0" borderId="10" xfId="0" applyFont="1" applyBorder="1" applyAlignment="1">
      <alignment vertical="center"/>
    </xf>
    <xf numFmtId="0" fontId="0" fillId="0" borderId="8" xfId="0" applyFont="1" applyBorder="1" applyAlignment="1">
      <alignment horizontal="left" vertical="top" wrapText="1"/>
    </xf>
    <xf numFmtId="0" fontId="0" fillId="0" borderId="13" xfId="0" applyFont="1" applyBorder="1" applyAlignment="1">
      <alignment vertical="center"/>
    </xf>
    <xf numFmtId="0" fontId="0" fillId="0" borderId="1" xfId="0" applyFont="1" applyBorder="1" applyAlignment="1">
      <alignment vertical="center" shrinkToFit="1"/>
    </xf>
    <xf numFmtId="0" fontId="0" fillId="0" borderId="2" xfId="0" applyFont="1" applyBorder="1" applyAlignment="1">
      <alignment vertical="top" wrapText="1"/>
    </xf>
    <xf numFmtId="0" fontId="0" fillId="0" borderId="0" xfId="0" applyFont="1" applyBorder="1" applyAlignment="1">
      <alignment vertical="top" wrapText="1"/>
    </xf>
    <xf numFmtId="0" fontId="0" fillId="0" borderId="1" xfId="0" applyFont="1" applyBorder="1" applyAlignment="1">
      <alignment vertical="top" wrapText="1"/>
    </xf>
    <xf numFmtId="0" fontId="0" fillId="0" borderId="14" xfId="0" applyFont="1" applyBorder="1" applyAlignment="1">
      <alignment vertical="center" shrinkToFit="1"/>
    </xf>
    <xf numFmtId="0" fontId="0" fillId="0" borderId="15" xfId="0" applyFont="1" applyBorder="1" applyAlignment="1">
      <alignment vertical="center" shrinkToFit="1"/>
    </xf>
    <xf numFmtId="0" fontId="0" fillId="0" borderId="0" xfId="0" applyFont="1" applyBorder="1" applyAlignment="1">
      <alignment horizontal="center" vertical="center"/>
    </xf>
    <xf numFmtId="0" fontId="0" fillId="0" borderId="1" xfId="0" applyFont="1" applyBorder="1" applyAlignment="1">
      <alignment horizontal="left" vertical="top" wrapText="1"/>
    </xf>
    <xf numFmtId="0" fontId="0" fillId="0" borderId="13" xfId="0" applyFont="1" applyBorder="1" applyAlignment="1">
      <alignment horizontal="left" vertical="center"/>
    </xf>
    <xf numFmtId="0" fontId="0" fillId="0" borderId="2" xfId="0" applyFont="1" applyBorder="1" applyAlignment="1">
      <alignment horizontal="left" vertical="top" wrapText="1"/>
    </xf>
    <xf numFmtId="0" fontId="0" fillId="0" borderId="0" xfId="0" applyFont="1" applyBorder="1" applyAlignment="1">
      <alignment horizontal="left" vertical="top" wrapText="1"/>
    </xf>
    <xf numFmtId="0" fontId="12" fillId="0" borderId="14" xfId="0" applyFont="1" applyBorder="1" applyAlignment="1">
      <alignment vertical="center" wrapText="1"/>
    </xf>
    <xf numFmtId="0" fontId="13" fillId="0" borderId="15" xfId="0" applyFont="1" applyBorder="1" applyAlignment="1">
      <alignment vertical="center" wrapText="1"/>
    </xf>
    <xf numFmtId="0" fontId="0" fillId="0" borderId="16" xfId="0" applyFont="1" applyBorder="1" applyAlignment="1">
      <alignment vertical="center" shrinkToFit="1"/>
    </xf>
    <xf numFmtId="0" fontId="12" fillId="0" borderId="17" xfId="0" applyFont="1" applyBorder="1" applyAlignment="1">
      <alignment vertical="center" wrapText="1"/>
    </xf>
    <xf numFmtId="0" fontId="13" fillId="0" borderId="18" xfId="0" applyFont="1" applyBorder="1" applyAlignment="1">
      <alignment vertical="center" wrapText="1"/>
    </xf>
    <xf numFmtId="0" fontId="0" fillId="0" borderId="19" xfId="0" applyFont="1" applyBorder="1" applyAlignment="1">
      <alignment vertical="center"/>
    </xf>
    <xf numFmtId="0" fontId="0" fillId="0" borderId="16" xfId="0" applyFont="1" applyBorder="1" applyAlignment="1">
      <alignment horizontal="left" vertical="top" wrapText="1"/>
    </xf>
    <xf numFmtId="0" fontId="0" fillId="0" borderId="8" xfId="0" applyFont="1" applyBorder="1" applyAlignment="1">
      <alignment horizontal="center" vertical="center" shrinkToFit="1"/>
    </xf>
    <xf numFmtId="0" fontId="0" fillId="0" borderId="1" xfId="0" applyFont="1" applyBorder="1" applyAlignment="1">
      <alignment horizontal="center" vertical="center" shrinkToFit="1"/>
    </xf>
    <xf numFmtId="0" fontId="0" fillId="0" borderId="16" xfId="0" applyFont="1" applyBorder="1" applyAlignment="1">
      <alignment horizontal="center" vertical="center" shrinkToFit="1"/>
    </xf>
    <xf numFmtId="0" fontId="0" fillId="0" borderId="17" xfId="0" applyBorder="1" applyAlignment="1">
      <alignment vertical="center" wrapText="1"/>
    </xf>
    <xf numFmtId="0" fontId="0" fillId="0" borderId="20" xfId="0" applyFont="1" applyBorder="1" applyAlignment="1">
      <alignment horizontal="left" vertical="center"/>
    </xf>
    <xf numFmtId="0" fontId="0" fillId="0" borderId="20" xfId="0" applyBorder="1" applyAlignment="1">
      <alignment vertical="center"/>
    </xf>
    <xf numFmtId="0" fontId="0" fillId="0" borderId="21" xfId="0" applyFont="1" applyBorder="1" applyAlignment="1">
      <alignment horizontal="left" vertical="top" wrapText="1"/>
    </xf>
    <xf numFmtId="0" fontId="0" fillId="0" borderId="19" xfId="0" applyFont="1" applyBorder="1" applyAlignment="1">
      <alignment horizontal="left" vertical="top" wrapText="1"/>
    </xf>
    <xf numFmtId="0" fontId="14" fillId="0" borderId="0" xfId="0" applyFont="1" applyAlignment="1">
      <alignment vertical="center"/>
    </xf>
    <xf numFmtId="0" fontId="0" fillId="0" borderId="0" xfId="0" applyNumberFormat="1" applyFont="1" applyBorder="1" applyAlignment="1">
      <alignment horizontal="left" vertical="center"/>
    </xf>
    <xf numFmtId="0" fontId="0" fillId="0" borderId="9"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center" vertical="distributed"/>
    </xf>
    <xf numFmtId="0" fontId="0" fillId="0" borderId="3" xfId="0" applyFont="1" applyBorder="1" applyAlignment="1">
      <alignment horizontal="center" vertical="center"/>
    </xf>
    <xf numFmtId="0" fontId="0" fillId="0" borderId="8" xfId="0" applyFont="1" applyBorder="1" applyAlignment="1">
      <alignment vertical="center"/>
    </xf>
    <xf numFmtId="0" fontId="0" fillId="0" borderId="2" xfId="0" applyFont="1" applyBorder="1" applyAlignment="1">
      <alignment horizontal="center" vertical="center"/>
    </xf>
    <xf numFmtId="0" fontId="0" fillId="0" borderId="1" xfId="0" applyFont="1" applyBorder="1" applyAlignment="1">
      <alignment horizontal="center" vertical="center"/>
    </xf>
    <xf numFmtId="0" fontId="0" fillId="0" borderId="9" xfId="0" applyFont="1" applyBorder="1" applyAlignment="1">
      <alignment vertical="center"/>
    </xf>
    <xf numFmtId="49" fontId="0" fillId="0" borderId="10" xfId="0" applyNumberFormat="1" applyFont="1" applyBorder="1" applyAlignment="1">
      <alignment horizontal="center" vertical="center"/>
    </xf>
    <xf numFmtId="0" fontId="0" fillId="0" borderId="0" xfId="0" applyFont="1" applyBorder="1" applyAlignment="1">
      <alignment vertical="center" shrinkToFit="1"/>
    </xf>
    <xf numFmtId="0" fontId="0" fillId="0" borderId="1" xfId="0" applyFont="1" applyBorder="1" applyAlignment="1">
      <alignment vertical="center"/>
    </xf>
    <xf numFmtId="0" fontId="0" fillId="0" borderId="2" xfId="0" applyFont="1" applyBorder="1" applyAlignment="1">
      <alignment vertical="center"/>
    </xf>
    <xf numFmtId="49" fontId="0" fillId="0" borderId="0" xfId="0" applyNumberFormat="1" applyFont="1" applyBorder="1" applyAlignment="1">
      <alignment horizontal="center" vertical="center"/>
    </xf>
    <xf numFmtId="0" fontId="0" fillId="0" borderId="16" xfId="0" applyFont="1" applyBorder="1" applyAlignment="1">
      <alignment vertical="center"/>
    </xf>
    <xf numFmtId="0" fontId="0" fillId="0" borderId="7" xfId="0" applyFont="1" applyBorder="1" applyAlignment="1">
      <alignment horizontal="center" vertical="center"/>
    </xf>
    <xf numFmtId="0" fontId="0" fillId="0" borderId="20" xfId="0" applyFont="1" applyBorder="1" applyAlignment="1">
      <alignment horizontal="center" vertical="center"/>
    </xf>
    <xf numFmtId="0" fontId="0" fillId="0" borderId="2" xfId="0" applyFont="1" applyBorder="1" applyAlignment="1">
      <alignment horizontal="center" vertical="center" shrinkToFit="1"/>
    </xf>
    <xf numFmtId="0" fontId="0" fillId="0" borderId="0" xfId="0" applyFont="1" applyBorder="1" applyAlignment="1">
      <alignment horizontal="center" vertical="center" shrinkToFit="1"/>
    </xf>
    <xf numFmtId="0" fontId="0" fillId="0" borderId="21" xfId="0" applyFont="1" applyBorder="1" applyAlignment="1">
      <alignment horizontal="center" vertical="center"/>
    </xf>
    <xf numFmtId="0" fontId="0" fillId="0" borderId="16" xfId="0" applyFont="1" applyBorder="1" applyAlignment="1">
      <alignment horizontal="center" vertical="center"/>
    </xf>
    <xf numFmtId="0" fontId="0" fillId="0" borderId="21" xfId="0" applyFont="1" applyBorder="1" applyAlignment="1">
      <alignment vertical="center"/>
    </xf>
    <xf numFmtId="0" fontId="0" fillId="0" borderId="19" xfId="0" applyFont="1" applyBorder="1" applyAlignment="1">
      <alignment horizontal="center" vertical="center"/>
    </xf>
    <xf numFmtId="0" fontId="0" fillId="0" borderId="13" xfId="0" applyFont="1" applyBorder="1" applyAlignment="1">
      <alignment horizontal="center" vertical="center"/>
    </xf>
    <xf numFmtId="0" fontId="0" fillId="0" borderId="4" xfId="0" applyFont="1" applyBorder="1" applyAlignment="1">
      <alignment horizontal="center" vertical="center" wrapText="1"/>
    </xf>
    <xf numFmtId="0" fontId="0" fillId="0" borderId="6" xfId="0" applyFont="1" applyBorder="1" applyAlignment="1">
      <alignment horizontal="center" vertical="center"/>
    </xf>
    <xf numFmtId="0" fontId="0" fillId="0" borderId="10" xfId="0" applyFont="1" applyBorder="1" applyAlignment="1">
      <alignment horizontal="center" vertical="center"/>
    </xf>
    <xf numFmtId="0" fontId="0" fillId="3" borderId="10" xfId="0" applyFont="1" applyFill="1" applyBorder="1" applyAlignment="1">
      <alignment horizontal="left" vertical="center"/>
    </xf>
    <xf numFmtId="0" fontId="0" fillId="0" borderId="10" xfId="0" applyFont="1" applyBorder="1" applyAlignment="1">
      <alignment horizontal="center" vertical="center" shrinkToFit="1"/>
    </xf>
    <xf numFmtId="0" fontId="0" fillId="0" borderId="6" xfId="0" applyFont="1" applyBorder="1" applyAlignment="1">
      <alignment horizontal="center" vertical="center" shrinkToFit="1"/>
    </xf>
    <xf numFmtId="0" fontId="0" fillId="0" borderId="4" xfId="0" applyFont="1" applyBorder="1" applyAlignment="1">
      <alignment vertical="center" shrinkToFit="1"/>
    </xf>
    <xf numFmtId="0" fontId="0" fillId="0" borderId="5" xfId="0" applyFont="1" applyBorder="1" applyAlignment="1">
      <alignment vertical="center" shrinkToFit="1"/>
    </xf>
    <xf numFmtId="0" fontId="0" fillId="0" borderId="6" xfId="0" applyFont="1" applyBorder="1" applyAlignment="1">
      <alignment vertical="center" shrinkToFit="1"/>
    </xf>
    <xf numFmtId="0" fontId="14" fillId="0" borderId="0" xfId="0" applyFont="1" applyBorder="1" applyAlignment="1">
      <alignment vertical="center"/>
    </xf>
    <xf numFmtId="0" fontId="0" fillId="0" borderId="3" xfId="0" applyFont="1" applyBorder="1" applyAlignment="1">
      <alignment horizontal="center" vertical="center" wrapText="1"/>
    </xf>
    <xf numFmtId="0" fontId="0" fillId="0" borderId="3" xfId="0" applyFont="1" applyBorder="1" applyAlignment="1">
      <alignment horizontal="left" vertical="top" wrapText="1"/>
    </xf>
    <xf numFmtId="0" fontId="14" fillId="0" borderId="0" xfId="0" applyFont="1" applyBorder="1" applyAlignment="1">
      <alignment vertical="top" wrapText="1"/>
    </xf>
    <xf numFmtId="0" fontId="13" fillId="0" borderId="0" xfId="0" applyFont="1" applyAlignment="1">
      <alignment vertical="center"/>
    </xf>
    <xf numFmtId="0" fontId="0" fillId="0" borderId="9" xfId="0" applyFont="1" applyBorder="1" applyAlignment="1">
      <alignment horizontal="left" vertical="center" wrapText="1"/>
    </xf>
    <xf numFmtId="0" fontId="0" fillId="0" borderId="8" xfId="0" applyFont="1" applyBorder="1" applyAlignment="1">
      <alignment horizontal="left" vertical="center" wrapText="1"/>
    </xf>
    <xf numFmtId="0" fontId="0" fillId="0" borderId="10" xfId="0" applyFont="1" applyBorder="1" applyAlignment="1">
      <alignment horizontal="left" vertical="center" wrapText="1"/>
    </xf>
    <xf numFmtId="0" fontId="0" fillId="0" borderId="9" xfId="0" applyFont="1" applyBorder="1" applyAlignment="1">
      <alignment horizontal="center" vertical="center" shrinkToFit="1"/>
    </xf>
    <xf numFmtId="0" fontId="13" fillId="0" borderId="0" xfId="0" applyFont="1" applyBorder="1" applyAlignment="1">
      <alignment horizontal="left" vertical="center"/>
    </xf>
    <xf numFmtId="0" fontId="0" fillId="0" borderId="2" xfId="0" applyFont="1"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Border="1" applyAlignment="1">
      <alignment horizontal="left" vertical="center" wrapText="1"/>
    </xf>
    <xf numFmtId="0" fontId="13" fillId="0" borderId="0" xfId="0" applyFont="1" applyBorder="1" applyAlignment="1">
      <alignment horizontal="left" vertical="center" shrinkToFit="1"/>
    </xf>
    <xf numFmtId="0" fontId="0" fillId="0" borderId="21" xfId="0" applyFont="1" applyBorder="1" applyAlignment="1">
      <alignment horizontal="left" vertical="center" wrapText="1"/>
    </xf>
    <xf numFmtId="0" fontId="0" fillId="0" borderId="19" xfId="0" applyFont="1" applyBorder="1" applyAlignment="1">
      <alignment horizontal="left" vertical="center" wrapText="1"/>
    </xf>
    <xf numFmtId="0" fontId="0" fillId="0" borderId="16" xfId="0" applyFont="1" applyBorder="1" applyAlignment="1">
      <alignment horizontal="left" vertical="center" wrapText="1"/>
    </xf>
    <xf numFmtId="0" fontId="0" fillId="0" borderId="21" xfId="0" applyFont="1" applyBorder="1" applyAlignment="1">
      <alignment horizontal="center" vertical="center" shrinkToFit="1"/>
    </xf>
    <xf numFmtId="0" fontId="0" fillId="0" borderId="19" xfId="0" applyFont="1" applyBorder="1" applyAlignment="1">
      <alignment horizontal="center" vertical="center" shrinkToFit="1"/>
    </xf>
    <xf numFmtId="0" fontId="0" fillId="0" borderId="9" xfId="0" applyBorder="1" applyAlignment="1">
      <alignment horizontal="center" vertical="center" wrapText="1"/>
    </xf>
    <xf numFmtId="0" fontId="0" fillId="0" borderId="8" xfId="0" applyFont="1" applyBorder="1" applyAlignment="1">
      <alignment horizontal="center" vertical="center" wrapText="1"/>
    </xf>
    <xf numFmtId="0" fontId="13" fillId="0" borderId="0" xfId="0" applyFont="1" applyBorder="1" applyAlignment="1">
      <alignment horizontal="distributed" vertical="center"/>
    </xf>
    <xf numFmtId="0" fontId="0" fillId="0" borderId="21"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7" xfId="0" applyFont="1" applyBorder="1" applyAlignment="1">
      <alignment horizontal="center" vertical="center" shrinkToFit="1"/>
    </xf>
    <xf numFmtId="0" fontId="0" fillId="0" borderId="20" xfId="0" applyFont="1" applyBorder="1" applyAlignment="1">
      <alignment horizontal="center" vertical="center" shrinkToFit="1"/>
    </xf>
    <xf numFmtId="0" fontId="13" fillId="0" borderId="0" xfId="0" applyFont="1" applyBorder="1" applyAlignment="1">
      <alignment horizontal="right" vertical="center"/>
    </xf>
    <xf numFmtId="0" fontId="0" fillId="0" borderId="7" xfId="0" applyFont="1" applyBorder="1" applyAlignment="1">
      <alignment horizontal="right" vertical="center"/>
    </xf>
    <xf numFmtId="0" fontId="0" fillId="0" borderId="9" xfId="0" applyFont="1" applyBorder="1" applyAlignment="1">
      <alignment horizontal="right" vertical="center"/>
    </xf>
    <xf numFmtId="0" fontId="0" fillId="0" borderId="13" xfId="0" applyFont="1" applyBorder="1" applyAlignment="1">
      <alignment horizontal="right" vertical="center"/>
    </xf>
    <xf numFmtId="58" fontId="0" fillId="0" borderId="10" xfId="0" applyNumberFormat="1" applyFont="1" applyBorder="1" applyAlignment="1">
      <alignment horizontal="center" vertical="center" shrinkToFit="1"/>
    </xf>
    <xf numFmtId="58" fontId="0" fillId="0" borderId="0" xfId="0" applyNumberFormat="1" applyFont="1" applyBorder="1" applyAlignment="1">
      <alignment horizontal="center" vertical="center" shrinkToFit="1"/>
    </xf>
    <xf numFmtId="0" fontId="0" fillId="0" borderId="3" xfId="0" applyFont="1" applyBorder="1" applyAlignment="1">
      <alignment horizontal="right" vertical="center"/>
    </xf>
    <xf numFmtId="0" fontId="0" fillId="0" borderId="8" xfId="0" applyBorder="1" applyAlignment="1">
      <alignment horizontal="right" vertical="center"/>
    </xf>
    <xf numFmtId="49" fontId="0" fillId="0" borderId="0" xfId="0" applyNumberFormat="1" applyFont="1" applyBorder="1" applyAlignment="1">
      <alignment horizontal="center" vertical="center" shrinkToFit="1"/>
    </xf>
    <xf numFmtId="0" fontId="0" fillId="0" borderId="2" xfId="0" applyBorder="1" applyAlignment="1">
      <alignment horizontal="right" vertical="center"/>
    </xf>
    <xf numFmtId="0" fontId="0" fillId="0" borderId="1" xfId="0" applyBorder="1" applyAlignment="1">
      <alignment horizontal="right" vertical="center"/>
    </xf>
    <xf numFmtId="0" fontId="0" fillId="0" borderId="1" xfId="0" applyFont="1" applyBorder="1" applyAlignment="1">
      <alignment horizontal="left" vertical="center"/>
    </xf>
    <xf numFmtId="49" fontId="0" fillId="0" borderId="2" xfId="0" applyNumberFormat="1" applyFont="1" applyBorder="1" applyAlignment="1">
      <alignment horizontal="center" vertical="center" shrinkToFit="1"/>
    </xf>
    <xf numFmtId="49" fontId="0" fillId="0" borderId="1" xfId="0" applyNumberFormat="1" applyFont="1" applyBorder="1" applyAlignment="1">
      <alignment horizontal="center" vertical="center" shrinkToFit="1"/>
    </xf>
    <xf numFmtId="0" fontId="13" fillId="0" borderId="0" xfId="0" applyFont="1" applyBorder="1" applyAlignment="1">
      <alignment horizontal="right" vertical="center" wrapText="1"/>
    </xf>
    <xf numFmtId="0" fontId="0" fillId="0" borderId="21" xfId="0" applyBorder="1" applyAlignment="1">
      <alignment horizontal="right" vertical="center"/>
    </xf>
    <xf numFmtId="0" fontId="0" fillId="0" borderId="16" xfId="0" applyBorder="1" applyAlignment="1">
      <alignment horizontal="right" vertical="center"/>
    </xf>
    <xf numFmtId="0" fontId="0" fillId="0" borderId="20" xfId="0" applyFont="1" applyBorder="1" applyAlignment="1">
      <alignment horizontal="right" vertical="center"/>
    </xf>
    <xf numFmtId="0" fontId="13" fillId="0" borderId="7" xfId="0" applyFont="1" applyBorder="1" applyAlignment="1">
      <alignment horizontal="distributed" vertical="center" wrapText="1"/>
    </xf>
    <xf numFmtId="0" fontId="0" fillId="0" borderId="7" xfId="0" applyFont="1" applyBorder="1" applyAlignment="1">
      <alignment horizontal="right" vertical="center" wrapText="1"/>
    </xf>
    <xf numFmtId="0" fontId="13" fillId="0" borderId="13" xfId="0" applyFont="1" applyBorder="1" applyAlignment="1">
      <alignment horizontal="distributed" vertical="center" wrapText="1"/>
    </xf>
    <xf numFmtId="0" fontId="0" fillId="0" borderId="13" xfId="0" applyFont="1" applyBorder="1" applyAlignment="1">
      <alignment horizontal="right" vertical="center" wrapText="1"/>
    </xf>
    <xf numFmtId="0" fontId="0" fillId="0" borderId="2" xfId="0" applyFont="1" applyBorder="1" applyAlignment="1">
      <alignment vertical="center" shrinkToFit="1"/>
    </xf>
    <xf numFmtId="0" fontId="13" fillId="0" borderId="20" xfId="0" applyFont="1" applyBorder="1" applyAlignment="1">
      <alignment horizontal="distributed" vertical="center" wrapText="1"/>
    </xf>
    <xf numFmtId="0" fontId="0" fillId="0" borderId="20" xfId="0" applyFont="1" applyBorder="1" applyAlignment="1">
      <alignment horizontal="right" vertical="center" wrapText="1"/>
    </xf>
    <xf numFmtId="49" fontId="0" fillId="0" borderId="19" xfId="0" applyNumberFormat="1" applyFont="1" applyBorder="1" applyAlignment="1">
      <alignment horizontal="center" vertical="center"/>
    </xf>
    <xf numFmtId="49" fontId="0" fillId="0" borderId="16" xfId="0" applyNumberFormat="1" applyFont="1" applyBorder="1" applyAlignment="1">
      <alignment horizontal="center" vertical="center"/>
    </xf>
    <xf numFmtId="49" fontId="0" fillId="0" borderId="21" xfId="0" applyNumberFormat="1" applyFont="1" applyBorder="1" applyAlignment="1">
      <alignment horizontal="center" vertical="center"/>
    </xf>
    <xf numFmtId="0" fontId="0" fillId="0" borderId="7" xfId="0" applyBorder="1" applyAlignment="1">
      <alignment horizontal="distributed" vertical="center" wrapText="1"/>
    </xf>
    <xf numFmtId="58" fontId="0" fillId="0" borderId="10" xfId="0" applyNumberFormat="1" applyFont="1" applyBorder="1" applyAlignment="1">
      <alignment horizontal="left" vertical="center" shrinkToFit="1"/>
    </xf>
    <xf numFmtId="49" fontId="0" fillId="0" borderId="9" xfId="0" applyNumberFormat="1" applyBorder="1" applyAlignment="1">
      <alignment horizontal="center" vertical="center"/>
    </xf>
    <xf numFmtId="49" fontId="0" fillId="0" borderId="8" xfId="0" applyNumberFormat="1" applyFont="1" applyBorder="1" applyAlignment="1">
      <alignment horizontal="center" vertical="center"/>
    </xf>
    <xf numFmtId="49" fontId="0" fillId="0" borderId="9" xfId="0" applyNumberFormat="1" applyFont="1" applyBorder="1" applyAlignment="1">
      <alignment horizontal="left" vertical="center"/>
    </xf>
    <xf numFmtId="49" fontId="0" fillId="0" borderId="8" xfId="0" applyNumberFormat="1" applyFont="1" applyBorder="1" applyAlignment="1">
      <alignment horizontal="left" vertical="center"/>
    </xf>
    <xf numFmtId="0" fontId="0" fillId="0" borderId="20" xfId="0" applyBorder="1" applyAlignment="1">
      <alignment horizontal="distributed" vertical="center"/>
    </xf>
    <xf numFmtId="58" fontId="0" fillId="0" borderId="0" xfId="0" applyNumberFormat="1" applyFont="1" applyBorder="1" applyAlignment="1">
      <alignment horizontal="left" vertical="center" shrinkToFit="1"/>
    </xf>
    <xf numFmtId="0" fontId="0" fillId="0" borderId="0" xfId="0" applyFont="1" applyBorder="1" applyAlignment="1">
      <alignment vertical="center" wrapText="1"/>
    </xf>
    <xf numFmtId="49" fontId="0" fillId="0" borderId="2" xfId="0" applyNumberFormat="1" applyFont="1" applyBorder="1" applyAlignment="1">
      <alignment horizontal="center" vertical="center"/>
    </xf>
    <xf numFmtId="49" fontId="0" fillId="0" borderId="1" xfId="0" applyNumberFormat="1" applyFont="1" applyBorder="1" applyAlignment="1">
      <alignment horizontal="center" vertical="center"/>
    </xf>
    <xf numFmtId="49" fontId="0" fillId="0" borderId="2" xfId="0" applyNumberFormat="1" applyFont="1" applyBorder="1" applyAlignment="1">
      <alignment horizontal="left" vertical="center"/>
    </xf>
    <xf numFmtId="49" fontId="0" fillId="0" borderId="1" xfId="0" applyNumberFormat="1" applyFont="1" applyBorder="1" applyAlignment="1">
      <alignment horizontal="left" vertical="center"/>
    </xf>
    <xf numFmtId="0" fontId="0" fillId="0" borderId="7" xfId="0" applyFont="1" applyBorder="1" applyAlignment="1">
      <alignment horizontal="distributed" vertical="center"/>
    </xf>
    <xf numFmtId="58" fontId="0" fillId="0" borderId="0" xfId="0" applyNumberFormat="1" applyFont="1" applyBorder="1" applyAlignment="1">
      <alignment vertical="center" shrinkToFit="1"/>
    </xf>
    <xf numFmtId="49" fontId="0" fillId="0" borderId="21" xfId="0" applyNumberFormat="1" applyFont="1" applyBorder="1" applyAlignment="1">
      <alignment horizontal="left" vertical="center"/>
    </xf>
    <xf numFmtId="49" fontId="0" fillId="0" borderId="16" xfId="0" applyNumberFormat="1" applyFont="1" applyBorder="1" applyAlignment="1">
      <alignment horizontal="left" vertical="center"/>
    </xf>
    <xf numFmtId="0" fontId="12" fillId="0" borderId="3" xfId="0" applyFont="1" applyBorder="1" applyAlignment="1">
      <alignment horizontal="left" vertical="center" wrapText="1"/>
    </xf>
    <xf numFmtId="0" fontId="0" fillId="0" borderId="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8" xfId="0" applyFont="1" applyBorder="1" applyAlignment="1">
      <alignment horizontal="right" vertical="center" wrapText="1"/>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0" fontId="0" fillId="0" borderId="1" xfId="0" applyFont="1" applyBorder="1" applyAlignment="1">
      <alignment horizontal="right" vertical="center" wrapText="1"/>
    </xf>
    <xf numFmtId="0" fontId="0" fillId="0" borderId="3" xfId="0" applyFont="1" applyBorder="1" applyAlignment="1">
      <alignment vertical="center"/>
    </xf>
    <xf numFmtId="0" fontId="15" fillId="0" borderId="9" xfId="0" applyFont="1" applyBorder="1" applyAlignment="1">
      <alignment vertical="center" wrapText="1"/>
    </xf>
    <xf numFmtId="0" fontId="15" fillId="0" borderId="8" xfId="0" applyFont="1" applyBorder="1" applyAlignment="1">
      <alignment vertical="center"/>
    </xf>
    <xf numFmtId="38" fontId="0" fillId="0" borderId="9" xfId="3" applyFont="1" applyBorder="1" applyAlignment="1">
      <alignment vertical="center" wrapText="1"/>
    </xf>
    <xf numFmtId="38" fontId="0" fillId="0" borderId="8" xfId="3" applyFont="1" applyBorder="1" applyAlignment="1">
      <alignment vertical="center" wrapText="1"/>
    </xf>
    <xf numFmtId="0" fontId="15" fillId="0" borderId="2" xfId="0" applyFont="1" applyBorder="1" applyAlignment="1">
      <alignment vertical="center"/>
    </xf>
    <xf numFmtId="0" fontId="15" fillId="0" borderId="1" xfId="0" applyFont="1" applyBorder="1" applyAlignment="1">
      <alignment vertical="center"/>
    </xf>
    <xf numFmtId="38" fontId="0" fillId="0" borderId="2" xfId="3" applyFont="1" applyBorder="1" applyAlignment="1">
      <alignment vertical="center" wrapText="1"/>
    </xf>
    <xf numFmtId="38" fontId="0" fillId="0" borderId="1" xfId="3" applyFont="1" applyBorder="1" applyAlignment="1">
      <alignment vertical="center" wrapText="1"/>
    </xf>
    <xf numFmtId="0" fontId="15" fillId="0" borderId="21" xfId="0" applyFont="1" applyBorder="1" applyAlignment="1">
      <alignment vertical="center"/>
    </xf>
    <xf numFmtId="0" fontId="15" fillId="0" borderId="16" xfId="0" applyFont="1" applyBorder="1" applyAlignment="1">
      <alignment vertical="center"/>
    </xf>
    <xf numFmtId="38" fontId="0" fillId="0" borderId="21" xfId="3" applyFont="1" applyBorder="1" applyAlignment="1">
      <alignment vertical="center" wrapText="1"/>
    </xf>
    <xf numFmtId="38" fontId="0" fillId="0" borderId="16" xfId="3" applyFont="1" applyBorder="1" applyAlignment="1">
      <alignment vertical="center" wrapText="1"/>
    </xf>
    <xf numFmtId="0" fontId="0" fillId="0" borderId="16" xfId="0" applyFont="1" applyBorder="1" applyAlignment="1">
      <alignment horizontal="right" vertical="center" wrapText="1"/>
    </xf>
    <xf numFmtId="0" fontId="0" fillId="0" borderId="0" xfId="0" applyFont="1" applyAlignment="1">
      <alignment vertical="center" shrinkToFit="1"/>
    </xf>
    <xf numFmtId="49" fontId="10" fillId="0" borderId="0" xfId="0" applyNumberFormat="1" applyFont="1" applyAlignment="1">
      <alignment horizontal="center" vertical="center"/>
    </xf>
    <xf numFmtId="49" fontId="4" fillId="0" borderId="22" xfId="0" applyNumberFormat="1" applyFont="1" applyBorder="1" applyAlignment="1">
      <alignment horizontal="left" vertical="center"/>
    </xf>
    <xf numFmtId="0" fontId="0" fillId="0" borderId="23" xfId="0" applyBorder="1" applyAlignment="1">
      <alignment horizontal="distributed" vertical="center"/>
    </xf>
    <xf numFmtId="0" fontId="0" fillId="0" borderId="24" xfId="0" applyFont="1" applyBorder="1" applyAlignment="1">
      <alignment horizontal="distributed" vertical="center"/>
    </xf>
    <xf numFmtId="0" fontId="0" fillId="0" borderId="23" xfId="0" applyFont="1" applyBorder="1" applyAlignment="1">
      <alignment vertical="center" textRotation="255"/>
    </xf>
    <xf numFmtId="0" fontId="0" fillId="0" borderId="24" xfId="0" applyFont="1" applyBorder="1" applyAlignment="1">
      <alignment horizontal="center" vertical="distributed" textRotation="255" indent="2"/>
    </xf>
    <xf numFmtId="0" fontId="0" fillId="0" borderId="25" xfId="0" applyFont="1" applyBorder="1" applyAlignment="1">
      <alignment vertical="distributed" textRotation="255" indent="2"/>
    </xf>
    <xf numFmtId="0" fontId="0" fillId="0" borderId="26" xfId="0" applyFont="1" applyBorder="1" applyAlignment="1">
      <alignment horizontal="center" vertical="center" textRotation="255"/>
    </xf>
    <xf numFmtId="0" fontId="0" fillId="0" borderId="24" xfId="0" applyFont="1" applyBorder="1" applyAlignment="1">
      <alignment horizontal="center" vertical="center" textRotation="255"/>
    </xf>
    <xf numFmtId="0" fontId="0" fillId="0" borderId="25" xfId="0" applyFont="1" applyBorder="1" applyAlignment="1">
      <alignment horizontal="center" vertical="center" textRotation="255"/>
    </xf>
    <xf numFmtId="0" fontId="0" fillId="0" borderId="24" xfId="0" applyFont="1" applyBorder="1" applyAlignment="1">
      <alignment horizontal="center" vertical="distributed" textRotation="255" indent="1" shrinkToFit="1"/>
    </xf>
    <xf numFmtId="0" fontId="0" fillId="0" borderId="27" xfId="0" applyFont="1" applyBorder="1" applyAlignment="1">
      <alignment horizontal="center" vertical="distributed" textRotation="255" indent="1" shrinkToFit="1"/>
    </xf>
    <xf numFmtId="0" fontId="0" fillId="0" borderId="28" xfId="0" applyFont="1" applyBorder="1" applyAlignment="1">
      <alignment horizontal="center" vertical="distributed"/>
    </xf>
    <xf numFmtId="0" fontId="0" fillId="0" borderId="27" xfId="0" applyFont="1" applyBorder="1" applyAlignment="1">
      <alignment horizontal="distributed" vertical="center"/>
    </xf>
    <xf numFmtId="0" fontId="0" fillId="0" borderId="24" xfId="0" applyBorder="1" applyAlignment="1">
      <alignment horizontal="center" vertical="distributed"/>
    </xf>
    <xf numFmtId="0" fontId="0" fillId="0" borderId="27" xfId="0" applyFont="1" applyBorder="1" applyAlignment="1">
      <alignment horizontal="center" vertical="distributed"/>
    </xf>
    <xf numFmtId="0" fontId="0" fillId="0" borderId="0" xfId="0" applyFont="1" applyBorder="1" applyAlignment="1">
      <alignment horizontal="center" vertical="distributed"/>
    </xf>
    <xf numFmtId="0" fontId="0" fillId="0" borderId="0" xfId="0" applyFont="1" applyBorder="1" applyAlignment="1">
      <alignment horizontal="right" vertical="center"/>
    </xf>
    <xf numFmtId="0" fontId="0" fillId="0" borderId="22" xfId="0" applyFont="1" applyBorder="1" applyAlignment="1">
      <alignment vertical="center"/>
    </xf>
    <xf numFmtId="0" fontId="0" fillId="0" borderId="28" xfId="0" applyFont="1" applyBorder="1" applyAlignment="1">
      <alignment horizontal="distributed" vertical="center"/>
    </xf>
    <xf numFmtId="0" fontId="0" fillId="0" borderId="0" xfId="0" applyFont="1" applyBorder="1" applyAlignment="1">
      <alignment horizontal="distributed" vertical="center"/>
    </xf>
    <xf numFmtId="0" fontId="0" fillId="0" borderId="28" xfId="0" applyFont="1" applyBorder="1" applyAlignment="1">
      <alignment vertical="center" textRotation="255"/>
    </xf>
    <xf numFmtId="0" fontId="0" fillId="0" borderId="0" xfId="0" applyFont="1" applyBorder="1" applyAlignment="1">
      <alignment horizontal="center" vertical="distributed" textRotation="255" indent="2"/>
    </xf>
    <xf numFmtId="0" fontId="0" fillId="0" borderId="29" xfId="0" applyFont="1" applyBorder="1" applyAlignment="1">
      <alignment vertical="distributed" textRotation="255" indent="2"/>
    </xf>
    <xf numFmtId="0" fontId="0" fillId="0" borderId="30" xfId="0" applyFont="1" applyBorder="1" applyAlignment="1">
      <alignment horizontal="center" vertical="center" textRotation="255"/>
    </xf>
    <xf numFmtId="0" fontId="0" fillId="0" borderId="0" xfId="0" applyFont="1" applyBorder="1" applyAlignment="1">
      <alignment horizontal="center" vertical="center" textRotation="255"/>
    </xf>
    <xf numFmtId="0" fontId="0" fillId="0" borderId="29" xfId="0" applyFont="1" applyBorder="1" applyAlignment="1">
      <alignment horizontal="center" vertical="center" textRotation="255"/>
    </xf>
    <xf numFmtId="0" fontId="0" fillId="0" borderId="0" xfId="0" applyFont="1" applyBorder="1" applyAlignment="1">
      <alignment horizontal="center" vertical="distributed" textRotation="255" indent="1" shrinkToFit="1"/>
    </xf>
    <xf numFmtId="0" fontId="0" fillId="0" borderId="22" xfId="0" applyFont="1" applyBorder="1" applyAlignment="1">
      <alignment horizontal="center" vertical="distributed" textRotation="255" indent="1" shrinkToFit="1"/>
    </xf>
    <xf numFmtId="0" fontId="0" fillId="0" borderId="22" xfId="0" applyFont="1" applyBorder="1" applyAlignment="1">
      <alignment horizontal="distributed" vertical="center"/>
    </xf>
    <xf numFmtId="0" fontId="0" fillId="0" borderId="22" xfId="0" applyFont="1" applyBorder="1" applyAlignment="1">
      <alignment horizontal="center" vertical="distributed"/>
    </xf>
    <xf numFmtId="176" fontId="0" fillId="0" borderId="0" xfId="0" applyNumberFormat="1" applyBorder="1" applyAlignment="1">
      <alignment vertical="center"/>
    </xf>
    <xf numFmtId="0" fontId="10" fillId="0" borderId="0" xfId="0" applyFont="1" applyBorder="1" applyAlignment="1">
      <alignment vertical="center"/>
    </xf>
    <xf numFmtId="0" fontId="10" fillId="0" borderId="22" xfId="0" applyFont="1" applyBorder="1" applyAlignment="1">
      <alignment vertical="center"/>
    </xf>
    <xf numFmtId="0" fontId="0" fillId="0" borderId="31" xfId="0" applyFont="1" applyBorder="1" applyAlignment="1">
      <alignment vertical="center" textRotation="255"/>
    </xf>
    <xf numFmtId="0" fontId="0" fillId="0" borderId="19" xfId="0" applyFont="1" applyBorder="1" applyAlignment="1">
      <alignment horizontal="center" vertical="distributed" textRotation="255" indent="2"/>
    </xf>
    <xf numFmtId="0" fontId="0" fillId="0" borderId="32" xfId="0" applyFont="1" applyBorder="1" applyAlignment="1">
      <alignment vertical="distributed" textRotation="255" indent="2"/>
    </xf>
    <xf numFmtId="0" fontId="0" fillId="0" borderId="33" xfId="0" applyFont="1" applyBorder="1" applyAlignment="1">
      <alignment horizontal="center" vertical="center" textRotation="255"/>
    </xf>
    <xf numFmtId="0" fontId="0" fillId="0" borderId="19" xfId="0" applyFont="1" applyBorder="1" applyAlignment="1">
      <alignment horizontal="center" vertical="center" textRotation="255"/>
    </xf>
    <xf numFmtId="0" fontId="0" fillId="0" borderId="32" xfId="0" applyFont="1" applyBorder="1" applyAlignment="1">
      <alignment horizontal="center" vertical="center" textRotation="255"/>
    </xf>
    <xf numFmtId="0" fontId="0" fillId="0" borderId="19" xfId="0" applyFont="1" applyBorder="1" applyAlignment="1">
      <alignment horizontal="center" vertical="distributed" textRotation="255" indent="1" shrinkToFit="1"/>
    </xf>
    <xf numFmtId="0" fontId="0" fillId="0" borderId="34" xfId="0" applyFont="1" applyBorder="1" applyAlignment="1">
      <alignment horizontal="center" vertical="distributed" textRotation="255" indent="1" shrinkToFit="1"/>
    </xf>
    <xf numFmtId="0" fontId="0" fillId="0" borderId="19" xfId="0" applyFont="1" applyBorder="1" applyAlignment="1">
      <alignment horizontal="center" vertical="distributed"/>
    </xf>
    <xf numFmtId="0" fontId="0" fillId="0" borderId="34" xfId="0" applyFont="1" applyBorder="1" applyAlignment="1">
      <alignment horizontal="center" vertical="distributed"/>
    </xf>
    <xf numFmtId="0" fontId="0" fillId="0" borderId="35" xfId="0" applyFont="1" applyBorder="1" applyAlignment="1">
      <alignment horizontal="distributed" vertical="center"/>
    </xf>
    <xf numFmtId="0" fontId="0" fillId="0" borderId="36" xfId="0" applyFont="1" applyBorder="1" applyAlignment="1">
      <alignment horizontal="distributed" vertical="center"/>
    </xf>
    <xf numFmtId="0" fontId="0" fillId="0" borderId="35" xfId="0" applyFont="1" applyBorder="1" applyAlignment="1">
      <alignment vertical="center" textRotation="255"/>
    </xf>
    <xf numFmtId="0" fontId="0" fillId="0" borderId="37" xfId="0" applyFont="1" applyBorder="1" applyAlignment="1">
      <alignment horizontal="center" vertical="distributed" textRotation="255" indent="2"/>
    </xf>
    <xf numFmtId="0" fontId="0" fillId="0" borderId="38" xfId="0" applyFont="1" applyBorder="1" applyAlignment="1">
      <alignment vertical="distributed" textRotation="255" indent="2"/>
    </xf>
    <xf numFmtId="0" fontId="0" fillId="0" borderId="36" xfId="0" applyFont="1" applyBorder="1" applyAlignment="1">
      <alignment vertical="distributed" textRotation="255" indent="2"/>
    </xf>
    <xf numFmtId="0" fontId="0" fillId="0" borderId="36" xfId="0" applyFont="1" applyBorder="1" applyAlignment="1">
      <alignment horizontal="center" vertical="distributed" textRotation="255" indent="2"/>
    </xf>
    <xf numFmtId="0" fontId="0" fillId="0" borderId="39" xfId="0" applyFont="1" applyBorder="1" applyAlignment="1">
      <alignment vertical="distributed" textRotation="255" indent="2"/>
    </xf>
    <xf numFmtId="0" fontId="0" fillId="0" borderId="40" xfId="0" applyFont="1" applyBorder="1" applyAlignment="1">
      <alignment horizontal="center" vertical="center" textRotation="255"/>
    </xf>
    <xf numFmtId="0" fontId="0" fillId="0" borderId="41" xfId="0" applyFont="1" applyBorder="1" applyAlignment="1">
      <alignment horizontal="center" vertical="center" textRotation="255"/>
    </xf>
    <xf numFmtId="0" fontId="0" fillId="0" borderId="36" xfId="0" applyFont="1" applyBorder="1" applyAlignment="1">
      <alignment horizontal="center" vertical="center" textRotation="255"/>
    </xf>
    <xf numFmtId="0" fontId="0" fillId="0" borderId="39" xfId="0" applyFont="1" applyBorder="1" applyAlignment="1">
      <alignment horizontal="center" vertical="center" textRotation="255"/>
    </xf>
    <xf numFmtId="0" fontId="0" fillId="0" borderId="40" xfId="0" applyFont="1" applyBorder="1" applyAlignment="1">
      <alignment horizontal="center" vertical="distributed" textRotation="255" indent="1"/>
    </xf>
    <xf numFmtId="0" fontId="0" fillId="0" borderId="37" xfId="0" applyFont="1" applyBorder="1" applyAlignment="1">
      <alignment horizontal="center" vertical="distributed" textRotation="255" indent="1"/>
    </xf>
    <xf numFmtId="0" fontId="0" fillId="0" borderId="41" xfId="0" applyFont="1" applyBorder="1" applyAlignment="1">
      <alignment horizontal="center" vertical="distributed" textRotation="255" indent="1"/>
    </xf>
    <xf numFmtId="0" fontId="0" fillId="0" borderId="42" xfId="0" applyFont="1" applyBorder="1" applyAlignment="1">
      <alignment horizontal="center" vertical="distributed" textRotation="255" indent="1"/>
    </xf>
    <xf numFmtId="0" fontId="0" fillId="0" borderId="43" xfId="0" applyFont="1" applyBorder="1" applyAlignment="1">
      <alignment horizontal="center" vertical="distributed" textRotation="255" indent="1"/>
    </xf>
    <xf numFmtId="0" fontId="0" fillId="0" borderId="44" xfId="0" applyFont="1" applyBorder="1" applyAlignment="1">
      <alignment horizontal="distributed" vertical="center"/>
    </xf>
    <xf numFmtId="0" fontId="0" fillId="0" borderId="37" xfId="0" applyFont="1" applyBorder="1" applyAlignment="1">
      <alignment horizontal="center" vertical="distributed"/>
    </xf>
    <xf numFmtId="0" fontId="0" fillId="0" borderId="41" xfId="0" applyFont="1" applyBorder="1" applyAlignment="1">
      <alignment horizontal="center" vertical="distributed"/>
    </xf>
    <xf numFmtId="0" fontId="0" fillId="0" borderId="42" xfId="0" applyFont="1" applyBorder="1" applyAlignment="1">
      <alignment horizontal="center" vertical="distributed"/>
    </xf>
    <xf numFmtId="0" fontId="0" fillId="0" borderId="43" xfId="0" applyFont="1" applyBorder="1" applyAlignment="1">
      <alignment horizontal="center" vertical="distributed"/>
    </xf>
    <xf numFmtId="0" fontId="0" fillId="0" borderId="0" xfId="0" applyFont="1" applyBorder="1" applyAlignment="1">
      <alignment horizontal="left" vertical="distributed"/>
    </xf>
    <xf numFmtId="0" fontId="0" fillId="0" borderId="28" xfId="0" applyFont="1" applyBorder="1" applyAlignment="1">
      <alignment horizontal="center" vertical="center" shrinkToFit="1"/>
    </xf>
    <xf numFmtId="0" fontId="0" fillId="0" borderId="23" xfId="0" applyFont="1" applyBorder="1" applyAlignment="1">
      <alignment vertical="center" shrinkToFit="1"/>
    </xf>
    <xf numFmtId="0" fontId="0" fillId="0" borderId="45" xfId="0" applyFont="1" applyBorder="1" applyAlignment="1">
      <alignment vertical="center" shrinkToFit="1"/>
    </xf>
    <xf numFmtId="0" fontId="0" fillId="0" borderId="24" xfId="0" applyFont="1" applyBorder="1" applyAlignment="1">
      <alignment vertical="center" shrinkToFit="1"/>
    </xf>
    <xf numFmtId="0" fontId="0" fillId="0" borderId="46" xfId="0" applyFont="1" applyBorder="1" applyAlignment="1">
      <alignment vertical="center" shrinkToFit="1"/>
    </xf>
    <xf numFmtId="0" fontId="0" fillId="0" borderId="26" xfId="0" applyFont="1" applyBorder="1" applyAlignment="1">
      <alignment vertical="center" shrinkToFit="1"/>
    </xf>
    <xf numFmtId="0" fontId="0" fillId="0" borderId="47" xfId="0" applyFont="1" applyBorder="1" applyAlignment="1">
      <alignment vertical="center" shrinkToFit="1"/>
    </xf>
    <xf numFmtId="0" fontId="0" fillId="0" borderId="48" xfId="0" applyFont="1" applyBorder="1" applyAlignment="1">
      <alignment vertical="center" shrinkToFit="1"/>
    </xf>
    <xf numFmtId="0" fontId="0" fillId="0" borderId="28" xfId="0" applyFont="1" applyBorder="1" applyAlignment="1">
      <alignment vertical="center" shrinkToFit="1"/>
    </xf>
    <xf numFmtId="0" fontId="0" fillId="0" borderId="22" xfId="0" applyFont="1" applyBorder="1" applyAlignment="1">
      <alignment vertical="center" shrinkToFit="1"/>
    </xf>
    <xf numFmtId="0" fontId="0" fillId="0" borderId="23" xfId="0" applyFont="1" applyBorder="1" applyAlignment="1">
      <alignment horizontal="center" vertical="center" shrinkToFit="1"/>
    </xf>
    <xf numFmtId="0" fontId="0" fillId="0" borderId="27" xfId="0" applyFont="1" applyBorder="1" applyAlignment="1">
      <alignment horizontal="center" vertical="center" shrinkToFit="1"/>
    </xf>
    <xf numFmtId="0" fontId="0" fillId="0" borderId="49" xfId="0" applyFont="1" applyBorder="1" applyAlignment="1">
      <alignment vertical="center" shrinkToFit="1"/>
    </xf>
    <xf numFmtId="0" fontId="0" fillId="0" borderId="0" xfId="0" applyFont="1" applyBorder="1" applyAlignment="1">
      <alignment horizontal="left" vertical="center" shrinkToFit="1"/>
    </xf>
    <xf numFmtId="0" fontId="0" fillId="0" borderId="50" xfId="0" applyBorder="1" applyAlignment="1">
      <alignment horizontal="center" vertical="center" wrapText="1"/>
    </xf>
    <xf numFmtId="0" fontId="0" fillId="0" borderId="50" xfId="0" applyFont="1" applyBorder="1" applyAlignment="1">
      <alignment vertical="center"/>
    </xf>
    <xf numFmtId="0" fontId="0" fillId="0" borderId="51" xfId="0" applyFont="1" applyBorder="1" applyAlignment="1">
      <alignment vertical="center"/>
    </xf>
    <xf numFmtId="0" fontId="0" fillId="0" borderId="52" xfId="0" applyFont="1" applyBorder="1" applyAlignment="1">
      <alignment vertical="center"/>
    </xf>
    <xf numFmtId="0" fontId="0" fillId="0" borderId="53" xfId="0" applyFont="1" applyBorder="1" applyAlignment="1">
      <alignment vertical="center"/>
    </xf>
    <xf numFmtId="0" fontId="0" fillId="0" borderId="28" xfId="0" applyFont="1" applyBorder="1" applyAlignment="1">
      <alignment vertical="center"/>
    </xf>
    <xf numFmtId="0" fontId="0" fillId="0" borderId="54" xfId="0" applyFont="1" applyBorder="1" applyAlignment="1">
      <alignment horizontal="center" vertical="center"/>
    </xf>
    <xf numFmtId="0" fontId="0" fillId="0" borderId="50" xfId="0" applyFont="1" applyBorder="1" applyAlignment="1">
      <alignment horizontal="center" vertical="center"/>
    </xf>
    <xf numFmtId="0" fontId="0" fillId="0" borderId="55" xfId="0" applyFont="1" applyBorder="1" applyAlignment="1">
      <alignment vertical="center"/>
    </xf>
    <xf numFmtId="0" fontId="0" fillId="0" borderId="56" xfId="0" applyFont="1" applyBorder="1" applyAlignment="1">
      <alignment horizontal="center" vertical="center"/>
    </xf>
    <xf numFmtId="0" fontId="0" fillId="0" borderId="57" xfId="0" applyFont="1" applyBorder="1" applyAlignment="1">
      <alignment horizontal="center" vertical="center"/>
    </xf>
    <xf numFmtId="0" fontId="0" fillId="0" borderId="58" xfId="0" applyFont="1" applyBorder="1" applyAlignment="1">
      <alignment horizontal="center" vertical="center"/>
    </xf>
    <xf numFmtId="0" fontId="0" fillId="0" borderId="53" xfId="0" applyFont="1" applyBorder="1" applyAlignment="1">
      <alignment horizontal="center" vertical="center"/>
    </xf>
    <xf numFmtId="176" fontId="0" fillId="0" borderId="10" xfId="0" applyNumberFormat="1" applyFont="1" applyBorder="1" applyAlignment="1">
      <alignment vertical="center" shrinkToFit="1"/>
    </xf>
    <xf numFmtId="176" fontId="0" fillId="0" borderId="7" xfId="0" applyNumberFormat="1" applyFont="1" applyBorder="1" applyAlignment="1">
      <alignment vertical="center" shrinkToFit="1"/>
    </xf>
    <xf numFmtId="176" fontId="0" fillId="0" borderId="8" xfId="0" applyNumberFormat="1" applyFont="1" applyBorder="1" applyAlignment="1">
      <alignment vertical="center" shrinkToFit="1"/>
    </xf>
    <xf numFmtId="176" fontId="0" fillId="0" borderId="59" xfId="0" applyNumberFormat="1" applyFont="1" applyBorder="1" applyAlignment="1">
      <alignment vertical="center" shrinkToFit="1"/>
    </xf>
    <xf numFmtId="176" fontId="0" fillId="0" borderId="60" xfId="0" applyNumberFormat="1" applyFont="1"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28" xfId="0" applyBorder="1" applyAlignment="1">
      <alignment horizontal="center" vertical="center"/>
    </xf>
    <xf numFmtId="176" fontId="0" fillId="0" borderId="0" xfId="0" applyNumberFormat="1" applyFont="1" applyBorder="1" applyAlignment="1">
      <alignment horizontal="center" vertical="center"/>
    </xf>
    <xf numFmtId="176" fontId="0" fillId="0" borderId="63" xfId="0" applyNumberFormat="1" applyFont="1" applyBorder="1" applyAlignment="1">
      <alignment horizontal="center" vertical="center"/>
    </xf>
    <xf numFmtId="176" fontId="0" fillId="0" borderId="0" xfId="0" applyNumberFormat="1" applyFont="1" applyBorder="1" applyAlignment="1">
      <alignment vertical="center" shrinkToFit="1"/>
    </xf>
    <xf numFmtId="0" fontId="0" fillId="0" borderId="64" xfId="0" applyFont="1" applyBorder="1" applyAlignment="1">
      <alignment horizontal="center" vertical="center"/>
    </xf>
    <xf numFmtId="0" fontId="0" fillId="0" borderId="65" xfId="0" applyFont="1" applyBorder="1" applyAlignment="1">
      <alignment horizontal="center" vertical="center"/>
    </xf>
    <xf numFmtId="0" fontId="0" fillId="0" borderId="32" xfId="0" applyFont="1" applyBorder="1" applyAlignment="1">
      <alignment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70" xfId="0" applyFont="1" applyBorder="1" applyAlignment="1">
      <alignment horizontal="center" vertical="center"/>
    </xf>
    <xf numFmtId="176" fontId="0" fillId="0" borderId="13" xfId="0" applyNumberFormat="1" applyFont="1" applyBorder="1" applyAlignment="1">
      <alignment vertical="center" shrinkToFit="1"/>
    </xf>
    <xf numFmtId="176" fontId="0" fillId="0" borderId="1" xfId="0" applyNumberFormat="1" applyFont="1" applyBorder="1" applyAlignment="1">
      <alignment vertical="center" shrinkToFit="1"/>
    </xf>
    <xf numFmtId="176" fontId="0" fillId="0" borderId="29" xfId="0" applyNumberFormat="1" applyFont="1" applyBorder="1" applyAlignment="1">
      <alignment vertical="center" shrinkToFit="1"/>
    </xf>
    <xf numFmtId="176" fontId="0" fillId="0" borderId="30" xfId="0" applyNumberFormat="1" applyFont="1" applyBorder="1" applyAlignment="1">
      <alignment vertical="center" shrinkToFit="1"/>
    </xf>
    <xf numFmtId="176" fontId="0" fillId="0" borderId="53" xfId="0" applyNumberFormat="1" applyFont="1" applyBorder="1" applyAlignment="1">
      <alignment vertical="center" shrinkToFit="1"/>
    </xf>
    <xf numFmtId="176" fontId="0" fillId="0" borderId="58" xfId="0" applyNumberFormat="1" applyFont="1" applyBorder="1" applyAlignment="1">
      <alignment horizontal="center" vertical="center" shrinkToFit="1"/>
    </xf>
    <xf numFmtId="176" fontId="0" fillId="0" borderId="7" xfId="0" applyNumberFormat="1" applyFont="1" applyBorder="1" applyAlignment="1">
      <alignment horizontal="center" vertical="center" shrinkToFit="1"/>
    </xf>
    <xf numFmtId="176" fontId="0" fillId="0" borderId="53" xfId="0" applyNumberFormat="1" applyFont="1" applyBorder="1" applyAlignment="1">
      <alignment horizontal="center" vertical="center" shrinkToFit="1"/>
    </xf>
    <xf numFmtId="0" fontId="0" fillId="0" borderId="71" xfId="0" applyFont="1" applyBorder="1" applyAlignment="1">
      <alignment horizontal="center" vertical="center"/>
    </xf>
    <xf numFmtId="0" fontId="0" fillId="0" borderId="33" xfId="0" applyFont="1" applyBorder="1" applyAlignment="1">
      <alignment vertical="center"/>
    </xf>
    <xf numFmtId="0" fontId="0" fillId="0" borderId="65" xfId="0" applyFont="1" applyBorder="1" applyAlignment="1">
      <alignment vertical="center"/>
    </xf>
    <xf numFmtId="176" fontId="0" fillId="0" borderId="64" xfId="0" applyNumberFormat="1" applyFont="1" applyBorder="1" applyAlignment="1">
      <alignment horizontal="center" vertical="center" shrinkToFit="1"/>
    </xf>
    <xf numFmtId="176" fontId="0" fillId="0" borderId="13" xfId="0" applyNumberFormat="1" applyFont="1" applyBorder="1" applyAlignment="1">
      <alignment horizontal="center" vertical="center" shrinkToFit="1"/>
    </xf>
    <xf numFmtId="176" fontId="0" fillId="0" borderId="70" xfId="0" applyNumberFormat="1" applyFont="1" applyBorder="1" applyAlignment="1">
      <alignment horizontal="center" vertical="center" shrinkToFit="1"/>
    </xf>
    <xf numFmtId="0" fontId="0" fillId="0" borderId="54" xfId="0" applyFont="1" applyBorder="1" applyAlignment="1">
      <alignment horizontal="center" vertical="center" wrapText="1"/>
    </xf>
    <xf numFmtId="0" fontId="0" fillId="0" borderId="29" xfId="0" applyFont="1" applyBorder="1" applyAlignment="1">
      <alignment vertical="center"/>
    </xf>
    <xf numFmtId="0" fontId="0" fillId="0" borderId="30" xfId="0" applyFont="1" applyBorder="1" applyAlignment="1">
      <alignment vertical="center"/>
    </xf>
    <xf numFmtId="0" fontId="0" fillId="0" borderId="70" xfId="0" applyFont="1" applyBorder="1" applyAlignment="1">
      <alignment vertical="center"/>
    </xf>
    <xf numFmtId="176" fontId="0" fillId="0" borderId="71" xfId="0" applyNumberFormat="1" applyFont="1" applyBorder="1" applyAlignment="1">
      <alignment horizontal="center" vertical="center" shrinkToFit="1"/>
    </xf>
    <xf numFmtId="176" fontId="0" fillId="0" borderId="20" xfId="0" applyNumberFormat="1" applyFont="1" applyBorder="1" applyAlignment="1">
      <alignment horizontal="center" vertical="center" shrinkToFit="1"/>
    </xf>
    <xf numFmtId="176" fontId="0" fillId="0" borderId="65" xfId="0" applyNumberFormat="1" applyFont="1" applyBorder="1" applyAlignment="1">
      <alignment horizontal="center" vertical="center" shrinkToFit="1"/>
    </xf>
    <xf numFmtId="0" fontId="0" fillId="0" borderId="28" xfId="0" applyFont="1" applyBorder="1" applyAlignment="1">
      <alignment horizontal="center" vertical="center" wrapText="1"/>
    </xf>
    <xf numFmtId="0" fontId="0" fillId="0" borderId="22" xfId="0" applyFont="1" applyBorder="1" applyAlignment="1">
      <alignment horizontal="center" vertical="center" wrapText="1"/>
    </xf>
    <xf numFmtId="49" fontId="0" fillId="0" borderId="13" xfId="0" applyNumberFormat="1" applyFont="1" applyBorder="1" applyAlignment="1">
      <alignment horizontal="center" vertical="center" shrinkToFit="1"/>
    </xf>
    <xf numFmtId="49" fontId="0" fillId="0" borderId="29" xfId="0" applyNumberFormat="1" applyFont="1" applyBorder="1" applyAlignment="1">
      <alignment horizontal="center" vertical="center" shrinkToFit="1"/>
    </xf>
    <xf numFmtId="49" fontId="0" fillId="0" borderId="30" xfId="0" applyNumberFormat="1" applyFont="1" applyBorder="1" applyAlignment="1">
      <alignment horizontal="center" vertical="center" shrinkToFit="1"/>
    </xf>
    <xf numFmtId="49" fontId="0" fillId="0" borderId="70" xfId="0" applyNumberFormat="1" applyFont="1" applyBorder="1" applyAlignment="1">
      <alignment horizontal="center" vertical="center" shrinkToFit="1"/>
    </xf>
    <xf numFmtId="49" fontId="0" fillId="0" borderId="58" xfId="0" applyNumberFormat="1" applyBorder="1" applyAlignment="1">
      <alignment horizontal="center" vertical="center" wrapText="1"/>
    </xf>
    <xf numFmtId="49" fontId="13" fillId="0" borderId="55"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0" fillId="0" borderId="13" xfId="0" applyFont="1" applyBorder="1" applyAlignment="1">
      <alignment horizontal="center" vertical="center" shrinkToFit="1"/>
    </xf>
    <xf numFmtId="0" fontId="0" fillId="0" borderId="29" xfId="0" applyFont="1" applyBorder="1" applyAlignment="1">
      <alignment horizontal="center" vertical="center" shrinkToFit="1"/>
    </xf>
    <xf numFmtId="0" fontId="0" fillId="0" borderId="30" xfId="0" applyFont="1" applyBorder="1" applyAlignment="1">
      <alignment horizontal="center" vertical="center" shrinkToFit="1"/>
    </xf>
    <xf numFmtId="0" fontId="0" fillId="0" borderId="70" xfId="0" applyFont="1" applyBorder="1" applyAlignment="1">
      <alignment horizontal="center" vertical="center" shrinkToFit="1"/>
    </xf>
    <xf numFmtId="0" fontId="0" fillId="0" borderId="64" xfId="0" applyBorder="1" applyAlignment="1">
      <alignment vertical="center" wrapText="1"/>
    </xf>
    <xf numFmtId="0" fontId="0" fillId="0" borderId="31"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2" xfId="0" applyFont="1" applyBorder="1" applyAlignment="1">
      <alignment horizontal="center" vertical="center" shrinkToFit="1"/>
    </xf>
    <xf numFmtId="0" fontId="0" fillId="0" borderId="33" xfId="0" applyFont="1" applyBorder="1" applyAlignment="1">
      <alignment horizontal="center" vertical="center" shrinkToFit="1"/>
    </xf>
    <xf numFmtId="0" fontId="0" fillId="0" borderId="65" xfId="0" applyFont="1" applyBorder="1" applyAlignment="1">
      <alignment horizontal="center" vertical="center" shrinkToFit="1"/>
    </xf>
    <xf numFmtId="49" fontId="0" fillId="0" borderId="55" xfId="0" applyNumberFormat="1" applyFont="1" applyBorder="1" applyAlignment="1">
      <alignment horizontal="center" vertical="center"/>
    </xf>
    <xf numFmtId="49" fontId="0" fillId="0" borderId="6" xfId="0" applyNumberFormat="1" applyFont="1" applyBorder="1" applyAlignment="1">
      <alignment horizontal="center" vertical="center"/>
    </xf>
    <xf numFmtId="49" fontId="0" fillId="0" borderId="3" xfId="0" applyNumberFormat="1" applyFont="1" applyBorder="1" applyAlignment="1">
      <alignment horizontal="center" vertical="center"/>
    </xf>
    <xf numFmtId="0" fontId="16" fillId="0" borderId="53" xfId="0" applyFont="1" applyBorder="1" applyAlignment="1">
      <alignment horizontal="center" vertical="center" wrapText="1"/>
    </xf>
    <xf numFmtId="0" fontId="0" fillId="0" borderId="5" xfId="0" applyFont="1" applyBorder="1" applyAlignment="1">
      <alignment horizontal="center" vertical="center"/>
    </xf>
    <xf numFmtId="0" fontId="0" fillId="0" borderId="72" xfId="0" applyFont="1" applyBorder="1" applyAlignment="1">
      <alignment horizontal="center" vertical="center"/>
    </xf>
    <xf numFmtId="0" fontId="0" fillId="0" borderId="73" xfId="0" applyFont="1" applyBorder="1" applyAlignment="1">
      <alignment horizontal="center" vertical="center"/>
    </xf>
    <xf numFmtId="0" fontId="0" fillId="0" borderId="55" xfId="0" applyFont="1" applyBorder="1" applyAlignment="1">
      <alignment horizontal="center" vertical="center"/>
    </xf>
    <xf numFmtId="0" fontId="0" fillId="0" borderId="72" xfId="0" applyFont="1" applyBorder="1" applyAlignment="1">
      <alignment vertical="center"/>
    </xf>
    <xf numFmtId="0" fontId="0" fillId="0" borderId="73" xfId="0" applyFont="1" applyBorder="1" applyAlignment="1">
      <alignment vertical="center"/>
    </xf>
    <xf numFmtId="0" fontId="0" fillId="0" borderId="22" xfId="0" applyFont="1" applyBorder="1" applyAlignment="1">
      <alignment horizontal="center" vertical="center"/>
    </xf>
    <xf numFmtId="0" fontId="0" fillId="0" borderId="71" xfId="0" applyBorder="1" applyAlignment="1">
      <alignment vertical="center" wrapText="1"/>
    </xf>
    <xf numFmtId="0" fontId="16" fillId="0" borderId="55" xfId="0" applyFont="1" applyBorder="1" applyAlignment="1">
      <alignment horizontal="left" vertical="center" wrapText="1"/>
    </xf>
    <xf numFmtId="49" fontId="16" fillId="0" borderId="50" xfId="0" applyNumberFormat="1" applyFont="1" applyBorder="1" applyAlignment="1">
      <alignment horizontal="center" vertical="center" wrapText="1" shrinkToFit="1"/>
    </xf>
    <xf numFmtId="49" fontId="16" fillId="0" borderId="54" xfId="0" applyNumberFormat="1" applyFont="1" applyBorder="1" applyAlignment="1">
      <alignment horizontal="center" vertical="center" wrapText="1" shrinkToFit="1"/>
    </xf>
    <xf numFmtId="49" fontId="0" fillId="0" borderId="28" xfId="0" applyNumberFormat="1" applyFont="1" applyBorder="1" applyAlignment="1">
      <alignment horizontal="center" vertical="center" shrinkToFit="1"/>
    </xf>
    <xf numFmtId="49" fontId="16" fillId="0" borderId="28" xfId="0" applyNumberFormat="1" applyFont="1" applyBorder="1" applyAlignment="1">
      <alignment horizontal="center" vertical="center" wrapText="1" shrinkToFit="1"/>
    </xf>
    <xf numFmtId="49" fontId="16" fillId="0" borderId="22" xfId="0" applyNumberFormat="1" applyFont="1" applyBorder="1" applyAlignment="1">
      <alignment horizontal="center" vertical="center" wrapText="1" shrinkToFit="1"/>
    </xf>
    <xf numFmtId="49" fontId="16" fillId="0" borderId="31" xfId="0" applyNumberFormat="1" applyFont="1" applyBorder="1" applyAlignment="1">
      <alignment horizontal="center" vertical="center" wrapText="1" shrinkToFit="1"/>
    </xf>
    <xf numFmtId="49" fontId="16" fillId="0" borderId="34" xfId="0" applyNumberFormat="1" applyFont="1" applyBorder="1" applyAlignment="1">
      <alignment horizontal="center" vertical="center" wrapText="1" shrinkToFit="1"/>
    </xf>
    <xf numFmtId="49" fontId="16" fillId="0" borderId="74" xfId="0" applyNumberFormat="1" applyFont="1" applyBorder="1" applyAlignment="1">
      <alignment horizontal="left" vertical="center" wrapText="1" shrinkToFit="1"/>
    </xf>
    <xf numFmtId="49" fontId="16" fillId="0" borderId="55" xfId="0" applyNumberFormat="1" applyFont="1" applyBorder="1" applyAlignment="1">
      <alignment horizontal="left" vertical="center" wrapText="1" shrinkToFit="1"/>
    </xf>
    <xf numFmtId="0" fontId="0" fillId="0" borderId="35" xfId="0" applyFont="1" applyBorder="1" applyAlignment="1">
      <alignment horizontal="center" vertical="center" wrapText="1"/>
    </xf>
    <xf numFmtId="0" fontId="0" fillId="0" borderId="44" xfId="0" applyFont="1" applyBorder="1" applyAlignment="1">
      <alignment horizontal="center" vertical="center" wrapText="1"/>
    </xf>
    <xf numFmtId="0" fontId="0" fillId="0" borderId="36" xfId="0" applyFont="1" applyBorder="1" applyAlignment="1">
      <alignment horizontal="center" vertical="center" shrinkToFit="1"/>
    </xf>
    <xf numFmtId="0" fontId="0" fillId="0" borderId="75" xfId="0" applyFont="1" applyBorder="1" applyAlignment="1">
      <alignment horizontal="center" vertical="center" shrinkToFit="1"/>
    </xf>
    <xf numFmtId="0" fontId="0" fillId="0" borderId="38" xfId="0" applyFont="1" applyBorder="1" applyAlignment="1">
      <alignment horizontal="center" vertical="center" shrinkToFit="1"/>
    </xf>
    <xf numFmtId="0" fontId="0" fillId="0" borderId="39" xfId="0" applyFont="1" applyBorder="1" applyAlignment="1">
      <alignment horizontal="center" vertical="center" shrinkToFit="1"/>
    </xf>
    <xf numFmtId="0" fontId="0" fillId="0" borderId="76" xfId="0" applyFont="1" applyBorder="1" applyAlignment="1">
      <alignment horizontal="center" vertical="center" shrinkToFit="1"/>
    </xf>
    <xf numFmtId="0" fontId="0" fillId="0" borderId="77" xfId="0" applyFont="1" applyBorder="1" applyAlignment="1">
      <alignment horizontal="center" vertical="center" shrinkToFit="1"/>
    </xf>
    <xf numFmtId="0" fontId="0" fillId="0" borderId="19" xfId="0" applyFont="1" applyBorder="1" applyAlignment="1">
      <alignment vertical="top" wrapText="1"/>
    </xf>
    <xf numFmtId="0" fontId="0" fillId="0" borderId="16" xfId="0" applyFont="1" applyBorder="1" applyAlignment="1">
      <alignment vertical="top" wrapText="1"/>
    </xf>
    <xf numFmtId="0" fontId="0" fillId="0" borderId="0" xfId="0" applyFont="1" applyBorder="1" applyAlignment="1" applyProtection="1">
      <protection locked="0" hidden="1"/>
    </xf>
    <xf numFmtId="38" fontId="4" fillId="0" borderId="0" xfId="3" applyFont="1" applyBorder="1">
      <alignment vertical="center"/>
    </xf>
    <xf numFmtId="49" fontId="4" fillId="0" borderId="0" xfId="0" applyNumberFormat="1" applyFont="1" applyAlignment="1">
      <alignment horizontal="center" vertical="center"/>
    </xf>
    <xf numFmtId="38" fontId="0" fillId="0" borderId="0" xfId="3" applyFont="1" applyBorder="1" applyAlignment="1">
      <alignment horizontal="left" vertical="center"/>
    </xf>
    <xf numFmtId="0" fontId="0" fillId="0" borderId="22" xfId="0" quotePrefix="1" applyBorder="1" applyAlignment="1">
      <alignment horizontal="center" vertical="center" shrinkToFit="1"/>
    </xf>
    <xf numFmtId="0" fontId="4" fillId="0" borderId="23" xfId="0" applyFont="1" applyBorder="1" applyAlignment="1">
      <alignment horizontal="center"/>
    </xf>
    <xf numFmtId="0" fontId="0" fillId="0" borderId="27" xfId="0" applyFont="1" applyBorder="1" applyAlignment="1">
      <alignment vertical="center"/>
    </xf>
    <xf numFmtId="0" fontId="0" fillId="0" borderId="23" xfId="0" applyFont="1" applyBorder="1" applyAlignment="1">
      <alignment horizontal="left" vertical="center"/>
    </xf>
    <xf numFmtId="0" fontId="0" fillId="0" borderId="78" xfId="0" applyFont="1" applyBorder="1" applyAlignment="1">
      <alignment horizontal="center" vertical="center"/>
    </xf>
    <xf numFmtId="0" fontId="0" fillId="0" borderId="49" xfId="0" applyFont="1" applyBorder="1" applyAlignment="1">
      <alignment horizontal="left" vertical="center"/>
    </xf>
    <xf numFmtId="0" fontId="0" fillId="0" borderId="24" xfId="0" applyFont="1" applyBorder="1" applyAlignment="1">
      <alignment horizontal="left" vertical="center"/>
    </xf>
    <xf numFmtId="0" fontId="0" fillId="0" borderId="27" xfId="0" applyFont="1" applyBorder="1" applyAlignment="1">
      <alignment horizontal="center" vertical="center"/>
    </xf>
    <xf numFmtId="0" fontId="4" fillId="0" borderId="23" xfId="0" applyFont="1" applyBorder="1" applyAlignment="1">
      <alignment horizontal="center" vertical="center"/>
    </xf>
    <xf numFmtId="0" fontId="4" fillId="0" borderId="27" xfId="0" applyFont="1" applyBorder="1" applyAlignment="1">
      <alignment horizontal="center" vertical="center"/>
    </xf>
    <xf numFmtId="0" fontId="0" fillId="0" borderId="79" xfId="0" applyFont="1" applyBorder="1" applyAlignment="1">
      <alignment horizontal="center" vertical="center"/>
    </xf>
    <xf numFmtId="0" fontId="4" fillId="0" borderId="49" xfId="0" applyFont="1" applyBorder="1" applyAlignment="1">
      <alignment horizontal="center" vertical="distributed"/>
    </xf>
    <xf numFmtId="0" fontId="4" fillId="0" borderId="24" xfId="0" applyFont="1" applyBorder="1" applyAlignment="1">
      <alignment horizontal="center" vertical="distributed"/>
    </xf>
    <xf numFmtId="0" fontId="4" fillId="0" borderId="25" xfId="0" applyFont="1" applyBorder="1" applyAlignment="1">
      <alignment horizontal="center" vertical="distributed"/>
    </xf>
    <xf numFmtId="0" fontId="4" fillId="0" borderId="24" xfId="0" applyFont="1" applyBorder="1" applyAlignment="1">
      <alignment horizontal="distributed" vertical="center"/>
    </xf>
    <xf numFmtId="0" fontId="4" fillId="0" borderId="27" xfId="0" applyFont="1" applyBorder="1" applyAlignment="1">
      <alignment horizontal="distributed" vertical="center"/>
    </xf>
    <xf numFmtId="38" fontId="4" fillId="0" borderId="0" xfId="3" applyFont="1" applyBorder="1" applyAlignment="1">
      <alignment horizontal="center" vertical="center"/>
    </xf>
    <xf numFmtId="0" fontId="4" fillId="0" borderId="0" xfId="0" applyFont="1" applyBorder="1" applyAlignment="1">
      <alignment horizontal="distributed" vertical="center"/>
    </xf>
    <xf numFmtId="0" fontId="4" fillId="0" borderId="0" xfId="0" applyFont="1" applyAlignment="1">
      <alignment horizontal="center" vertical="center"/>
    </xf>
    <xf numFmtId="0" fontId="17" fillId="0" borderId="0" xfId="0" applyFont="1">
      <alignment vertical="center"/>
    </xf>
    <xf numFmtId="0" fontId="0" fillId="0" borderId="22" xfId="0" applyBorder="1" applyAlignment="1">
      <alignment horizontal="center" vertical="center" shrinkToFit="1"/>
    </xf>
    <xf numFmtId="0" fontId="4" fillId="0" borderId="28" xfId="0" applyFont="1" applyBorder="1" applyAlignment="1">
      <alignment horizontal="center"/>
    </xf>
    <xf numFmtId="0" fontId="0" fillId="0" borderId="28" xfId="0" applyFont="1" applyBorder="1" applyAlignment="1">
      <alignment horizontal="left" vertical="center"/>
    </xf>
    <xf numFmtId="0" fontId="0" fillId="0" borderId="2" xfId="0" applyFont="1" applyBorder="1" applyAlignment="1">
      <alignment horizontal="left" vertical="center"/>
    </xf>
    <xf numFmtId="0" fontId="4" fillId="0" borderId="28" xfId="0" applyFont="1" applyBorder="1" applyAlignment="1">
      <alignment horizontal="center" vertical="center"/>
    </xf>
    <xf numFmtId="0" fontId="4" fillId="0" borderId="22" xfId="0" applyFont="1" applyBorder="1" applyAlignment="1">
      <alignment horizontal="center" vertical="center"/>
    </xf>
    <xf numFmtId="0" fontId="0" fillId="0" borderId="80" xfId="0" applyFont="1" applyBorder="1" applyAlignment="1">
      <alignment horizontal="center" vertical="center"/>
    </xf>
    <xf numFmtId="0" fontId="4" fillId="0" borderId="21" xfId="0" applyFont="1" applyBorder="1" applyAlignment="1">
      <alignment horizontal="center" vertical="distributed"/>
    </xf>
    <xf numFmtId="0" fontId="4" fillId="0" borderId="19" xfId="0" applyFont="1" applyBorder="1" applyAlignment="1">
      <alignment horizontal="center" vertical="distributed"/>
    </xf>
    <xf numFmtId="0" fontId="4" fillId="0" borderId="32" xfId="0" applyFont="1" applyBorder="1" applyAlignment="1">
      <alignment horizontal="center" vertical="distributed"/>
    </xf>
    <xf numFmtId="0" fontId="4" fillId="0" borderId="22" xfId="0" applyFont="1" applyBorder="1" applyAlignment="1">
      <alignment horizontal="distributed" vertical="center"/>
    </xf>
    <xf numFmtId="38" fontId="18" fillId="0" borderId="0" xfId="3" applyFont="1" applyBorder="1" applyAlignment="1">
      <alignment vertical="center" wrapText="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8" xfId="0" applyFont="1" applyBorder="1" applyAlignment="1">
      <alignment horizontal="distributed" vertical="center"/>
    </xf>
    <xf numFmtId="0" fontId="4" fillId="0" borderId="59" xfId="0" applyFont="1" applyBorder="1" applyAlignment="1">
      <alignment horizontal="distributed" vertical="center"/>
    </xf>
    <xf numFmtId="0" fontId="4" fillId="0" borderId="0" xfId="0" applyFont="1">
      <alignment vertical="center"/>
    </xf>
    <xf numFmtId="0" fontId="4" fillId="0" borderId="22" xfId="0" applyFont="1" applyBorder="1" applyAlignment="1">
      <alignment horizontal="left" vertical="center"/>
    </xf>
    <xf numFmtId="0" fontId="4" fillId="0" borderId="1" xfId="0" applyFont="1" applyBorder="1" applyAlignment="1">
      <alignment horizontal="distributed" vertical="center"/>
    </xf>
    <xf numFmtId="0" fontId="4" fillId="0" borderId="29" xfId="0" applyFont="1" applyBorder="1" applyAlignment="1">
      <alignment horizontal="distributed" vertical="center"/>
    </xf>
    <xf numFmtId="0" fontId="4" fillId="0" borderId="22" xfId="0" applyFont="1" applyBorder="1" applyAlignment="1">
      <alignment vertical="center"/>
    </xf>
    <xf numFmtId="38" fontId="4" fillId="0" borderId="0" xfId="3" applyFont="1" applyBorder="1" applyAlignment="1">
      <alignment horizontal="right" vertical="center"/>
    </xf>
    <xf numFmtId="0" fontId="4" fillId="0" borderId="0" xfId="0" applyFont="1" applyAlignment="1">
      <alignment horizontal="left" vertical="center"/>
    </xf>
    <xf numFmtId="38" fontId="4" fillId="0" borderId="0" xfId="3" applyFont="1" applyBorder="1" applyAlignment="1">
      <alignment horizontal="left" vertical="top"/>
    </xf>
    <xf numFmtId="0" fontId="13" fillId="0" borderId="22" xfId="0" applyFont="1" applyBorder="1" applyAlignment="1">
      <alignment horizontal="center" vertical="center"/>
    </xf>
    <xf numFmtId="0" fontId="0" fillId="0" borderId="81" xfId="0" applyFont="1" applyBorder="1" applyAlignment="1">
      <alignment horizontal="center" vertical="center"/>
    </xf>
    <xf numFmtId="0" fontId="4" fillId="0" borderId="82" xfId="0" applyFont="1" applyBorder="1" applyAlignment="1">
      <alignment horizontal="distributed" vertical="center"/>
    </xf>
    <xf numFmtId="0" fontId="4" fillId="0" borderId="36" xfId="0" applyFont="1" applyBorder="1" applyAlignment="1">
      <alignment horizontal="distributed" vertical="center"/>
    </xf>
    <xf numFmtId="0" fontId="4" fillId="0" borderId="38" xfId="0" applyFont="1" applyBorder="1" applyAlignment="1">
      <alignment horizontal="distributed" vertical="center"/>
    </xf>
    <xf numFmtId="0" fontId="4" fillId="0" borderId="39" xfId="0" applyFont="1" applyBorder="1" applyAlignment="1">
      <alignment horizontal="distributed" vertical="center"/>
    </xf>
    <xf numFmtId="0" fontId="4" fillId="0" borderId="44" xfId="0" applyFont="1" applyBorder="1" applyAlignment="1">
      <alignment horizontal="distributed" vertical="center"/>
    </xf>
    <xf numFmtId="177" fontId="0" fillId="0" borderId="49" xfId="0" applyNumberFormat="1" applyFont="1" applyBorder="1" applyAlignment="1">
      <alignment vertical="center"/>
    </xf>
    <xf numFmtId="177" fontId="0" fillId="0" borderId="78" xfId="0" applyNumberFormat="1" applyFont="1" applyBorder="1" applyAlignment="1">
      <alignment vertical="center"/>
    </xf>
    <xf numFmtId="177" fontId="0" fillId="0" borderId="25" xfId="0" applyNumberFormat="1" applyFont="1" applyBorder="1" applyAlignment="1">
      <alignment vertical="center"/>
    </xf>
    <xf numFmtId="177" fontId="0" fillId="0" borderId="26" xfId="0" applyNumberFormat="1" applyFont="1" applyBorder="1" applyAlignment="1">
      <alignment horizontal="center" vertical="center"/>
    </xf>
    <xf numFmtId="177" fontId="0" fillId="0" borderId="27"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2" xfId="0" applyNumberFormat="1" applyFont="1" applyBorder="1" applyAlignment="1">
      <alignment vertical="center"/>
    </xf>
    <xf numFmtId="177" fontId="0" fillId="0" borderId="1" xfId="0" applyNumberFormat="1" applyFont="1" applyBorder="1" applyAlignment="1">
      <alignment vertical="center"/>
    </xf>
    <xf numFmtId="177" fontId="0" fillId="0" borderId="29" xfId="0" applyNumberFormat="1" applyFont="1" applyBorder="1" applyAlignment="1">
      <alignment vertical="center"/>
    </xf>
    <xf numFmtId="177" fontId="0" fillId="0" borderId="30" xfId="0" applyNumberFormat="1" applyFont="1" applyBorder="1" applyAlignment="1">
      <alignment horizontal="center" vertical="center"/>
    </xf>
    <xf numFmtId="177" fontId="0" fillId="0" borderId="22" xfId="0" applyNumberFormat="1" applyFont="1" applyBorder="1" applyAlignment="1">
      <alignment horizontal="center" vertical="center"/>
    </xf>
    <xf numFmtId="0" fontId="4" fillId="0" borderId="35" xfId="0" applyFont="1" applyBorder="1" applyAlignment="1">
      <alignment horizontal="center"/>
    </xf>
    <xf numFmtId="0" fontId="0" fillId="0" borderId="44" xfId="0" applyFont="1" applyBorder="1" applyAlignment="1">
      <alignment horizontal="center" vertical="center"/>
    </xf>
    <xf numFmtId="0" fontId="0" fillId="0" borderId="35" xfId="0" applyFont="1" applyBorder="1" applyAlignment="1">
      <alignment horizontal="left" vertical="center"/>
    </xf>
    <xf numFmtId="0" fontId="0" fillId="0" borderId="38" xfId="0" applyFont="1" applyBorder="1" applyAlignment="1">
      <alignment horizontal="center" vertical="center"/>
    </xf>
    <xf numFmtId="0" fontId="0" fillId="0" borderId="82" xfId="0" applyFont="1" applyBorder="1" applyAlignment="1">
      <alignment horizontal="left" vertical="center"/>
    </xf>
    <xf numFmtId="0" fontId="0" fillId="0" borderId="36" xfId="0" applyFont="1" applyBorder="1" applyAlignment="1">
      <alignment horizontal="left" vertical="center"/>
    </xf>
    <xf numFmtId="0" fontId="0" fillId="0" borderId="36" xfId="0" applyFont="1" applyBorder="1" applyAlignment="1">
      <alignment horizontal="center" vertical="center"/>
    </xf>
    <xf numFmtId="0" fontId="4" fillId="0" borderId="35" xfId="0" applyFont="1" applyBorder="1" applyAlignment="1">
      <alignment horizontal="center" vertical="center"/>
    </xf>
    <xf numFmtId="0" fontId="4" fillId="0" borderId="44" xfId="0" applyFont="1" applyBorder="1" applyAlignment="1">
      <alignment horizontal="center" vertical="center"/>
    </xf>
    <xf numFmtId="178" fontId="0" fillId="0" borderId="23" xfId="0" applyNumberFormat="1" applyFont="1" applyBorder="1" applyAlignment="1">
      <alignment vertical="center"/>
    </xf>
    <xf numFmtId="178" fontId="0" fillId="0" borderId="78" xfId="0" applyNumberFormat="1" applyFont="1" applyBorder="1" applyAlignment="1">
      <alignment vertical="center"/>
    </xf>
    <xf numFmtId="178" fontId="0" fillId="0" borderId="49" xfId="0" applyNumberFormat="1" applyFont="1" applyBorder="1" applyAlignment="1">
      <alignment vertical="center"/>
    </xf>
    <xf numFmtId="178" fontId="0" fillId="0" borderId="24" xfId="0" applyNumberFormat="1" applyFont="1" applyBorder="1" applyAlignment="1">
      <alignment vertical="center"/>
    </xf>
    <xf numFmtId="178" fontId="0" fillId="0" borderId="27" xfId="0" applyNumberFormat="1" applyFont="1" applyBorder="1" applyAlignment="1">
      <alignment vertical="center"/>
    </xf>
    <xf numFmtId="178" fontId="0" fillId="0" borderId="28" xfId="0" applyNumberFormat="1" applyFont="1" applyBorder="1" applyAlignment="1">
      <alignment vertical="center"/>
    </xf>
    <xf numFmtId="178" fontId="0" fillId="0" borderId="1" xfId="0" applyNumberFormat="1" applyFont="1" applyBorder="1" applyAlignment="1">
      <alignment vertical="center"/>
    </xf>
    <xf numFmtId="178" fontId="0" fillId="0" borderId="2" xfId="0" applyNumberFormat="1" applyFont="1" applyBorder="1" applyAlignment="1">
      <alignment vertical="center"/>
    </xf>
    <xf numFmtId="178" fontId="0" fillId="0" borderId="0" xfId="0" applyNumberFormat="1" applyFont="1" applyBorder="1" applyAlignment="1">
      <alignment vertical="center"/>
    </xf>
    <xf numFmtId="178" fontId="0" fillId="0" borderId="22" xfId="0" applyNumberFormat="1" applyFont="1" applyBorder="1" applyAlignment="1">
      <alignment vertical="center"/>
    </xf>
    <xf numFmtId="0" fontId="0" fillId="0" borderId="1" xfId="0" applyFont="1" applyBorder="1">
      <alignment vertical="center"/>
    </xf>
    <xf numFmtId="0" fontId="0" fillId="0" borderId="22" xfId="0" applyFont="1" applyBorder="1">
      <alignment vertical="center"/>
    </xf>
    <xf numFmtId="0" fontId="4" fillId="0" borderId="31" xfId="0" applyFont="1" applyBorder="1" applyAlignment="1">
      <alignment horizontal="center" vertical="center"/>
    </xf>
    <xf numFmtId="0" fontId="4" fillId="0" borderId="34" xfId="0" applyFont="1" applyBorder="1" applyAlignment="1">
      <alignment horizontal="center" vertical="center"/>
    </xf>
    <xf numFmtId="0" fontId="0" fillId="0" borderId="16" xfId="0" applyFont="1" applyBorder="1">
      <alignment vertical="center"/>
    </xf>
    <xf numFmtId="0" fontId="0" fillId="0" borderId="19" xfId="0" applyFont="1" applyBorder="1">
      <alignment vertical="center"/>
    </xf>
    <xf numFmtId="0" fontId="0" fillId="0" borderId="31" xfId="0" applyFont="1" applyBorder="1" applyAlignment="1">
      <alignment horizontal="center" vertical="center"/>
    </xf>
    <xf numFmtId="0" fontId="0" fillId="0" borderId="34" xfId="0" applyFont="1" applyBorder="1">
      <alignment vertical="center"/>
    </xf>
    <xf numFmtId="0" fontId="0" fillId="0" borderId="83" xfId="0" applyFont="1" applyBorder="1" applyAlignment="1">
      <alignment horizontal="center" vertical="center"/>
    </xf>
    <xf numFmtId="0" fontId="0" fillId="0" borderId="32" xfId="0" applyFont="1" applyBorder="1">
      <alignment vertical="center"/>
    </xf>
    <xf numFmtId="0" fontId="4" fillId="0" borderId="50" xfId="0" applyFont="1" applyBorder="1" applyAlignment="1">
      <alignment horizontal="center" vertical="center"/>
    </xf>
    <xf numFmtId="0" fontId="4" fillId="0" borderId="53" xfId="0" applyFont="1" applyBorder="1" applyAlignment="1">
      <alignment horizontal="center" vertical="center"/>
    </xf>
    <xf numFmtId="178" fontId="0" fillId="0" borderId="50" xfId="0" applyNumberFormat="1" applyFont="1" applyBorder="1" applyAlignment="1">
      <alignment vertical="center"/>
    </xf>
    <xf numFmtId="178" fontId="0" fillId="0" borderId="8" xfId="0" applyNumberFormat="1" applyFont="1" applyBorder="1" applyAlignment="1">
      <alignment vertical="center"/>
    </xf>
    <xf numFmtId="178" fontId="0" fillId="0" borderId="9" xfId="0" applyNumberFormat="1" applyFont="1" applyBorder="1" applyAlignment="1">
      <alignment vertical="center"/>
    </xf>
    <xf numFmtId="178" fontId="0" fillId="0" borderId="10" xfId="0" applyNumberFormat="1" applyFont="1" applyBorder="1" applyAlignment="1">
      <alignment vertical="center"/>
    </xf>
    <xf numFmtId="178" fontId="0" fillId="0" borderId="54" xfId="0" applyNumberFormat="1" applyFont="1" applyBorder="1" applyAlignment="1">
      <alignment vertical="center"/>
    </xf>
    <xf numFmtId="0" fontId="0" fillId="0" borderId="84" xfId="0" applyFont="1" applyBorder="1" applyAlignment="1">
      <alignment horizontal="center" vertical="center"/>
    </xf>
    <xf numFmtId="0" fontId="0" fillId="0" borderId="9" xfId="0" applyFont="1" applyBorder="1">
      <alignment vertical="center"/>
    </xf>
    <xf numFmtId="0" fontId="0" fillId="0" borderId="10" xfId="0" applyFont="1" applyBorder="1">
      <alignment vertical="center"/>
    </xf>
    <xf numFmtId="0" fontId="0" fillId="0" borderId="8" xfId="0" applyFont="1" applyBorder="1">
      <alignment vertical="center"/>
    </xf>
    <xf numFmtId="0" fontId="0" fillId="0" borderId="9" xfId="0" applyFont="1" applyBorder="1" applyAlignment="1">
      <alignment horizontal="left" vertical="center"/>
    </xf>
    <xf numFmtId="0" fontId="0" fillId="0" borderId="59" xfId="0" applyFont="1" applyBorder="1" applyAlignment="1">
      <alignment horizontal="left" vertical="center"/>
    </xf>
    <xf numFmtId="0" fontId="0" fillId="0" borderId="85" xfId="0" applyFont="1" applyBorder="1" applyAlignment="1">
      <alignment horizontal="left" vertical="center"/>
    </xf>
    <xf numFmtId="0" fontId="0" fillId="0" borderId="54" xfId="0" applyFont="1" applyBorder="1" applyAlignment="1">
      <alignment horizontal="left" vertical="center"/>
    </xf>
    <xf numFmtId="0" fontId="4" fillId="0" borderId="70" xfId="0" applyFont="1" applyBorder="1" applyAlignment="1">
      <alignment horizontal="center" vertical="center"/>
    </xf>
    <xf numFmtId="0" fontId="0" fillId="0" borderId="29" xfId="0" applyFont="1" applyBorder="1" applyAlignment="1">
      <alignment horizontal="left" vertical="center"/>
    </xf>
    <xf numFmtId="0" fontId="0" fillId="0" borderId="30" xfId="0" applyFont="1" applyBorder="1" applyAlignment="1">
      <alignment horizontal="left" vertical="center"/>
    </xf>
    <xf numFmtId="0" fontId="0" fillId="0" borderId="22" xfId="0" applyFont="1" applyBorder="1" applyAlignment="1">
      <alignment horizontal="left" vertical="center"/>
    </xf>
    <xf numFmtId="0" fontId="4" fillId="0" borderId="65" xfId="0" applyFont="1" applyBorder="1" applyAlignment="1">
      <alignment horizontal="center" vertical="center"/>
    </xf>
    <xf numFmtId="177" fontId="0" fillId="0" borderId="50" xfId="0" applyNumberFormat="1" applyFont="1" applyBorder="1" applyAlignment="1">
      <alignment vertical="center"/>
    </xf>
    <xf numFmtId="177" fontId="0" fillId="0" borderId="8" xfId="0" applyNumberFormat="1" applyFont="1" applyBorder="1" applyAlignment="1">
      <alignment vertical="center"/>
    </xf>
    <xf numFmtId="177" fontId="0" fillId="0" borderId="9" xfId="0" applyNumberFormat="1" applyFont="1" applyBorder="1" applyAlignment="1">
      <alignment vertical="center"/>
    </xf>
    <xf numFmtId="177" fontId="0" fillId="0" borderId="10" xfId="0" applyNumberFormat="1" applyFont="1" applyBorder="1" applyAlignment="1">
      <alignment vertical="center"/>
    </xf>
    <xf numFmtId="177" fontId="0" fillId="0" borderId="54" xfId="0" applyNumberFormat="1" applyFont="1" applyBorder="1" applyAlignment="1">
      <alignment vertical="center"/>
    </xf>
    <xf numFmtId="177" fontId="0" fillId="0" borderId="28" xfId="0" applyNumberFormat="1" applyFont="1" applyBorder="1" applyAlignment="1">
      <alignment vertical="center"/>
    </xf>
    <xf numFmtId="177" fontId="0" fillId="0" borderId="0" xfId="0" applyNumberFormat="1" applyFont="1" applyBorder="1" applyAlignment="1">
      <alignment vertical="center"/>
    </xf>
    <xf numFmtId="177" fontId="0" fillId="0" borderId="22" xfId="0" applyNumberFormat="1" applyFont="1" applyBorder="1" applyAlignment="1">
      <alignment vertical="center"/>
    </xf>
    <xf numFmtId="0" fontId="0" fillId="0" borderId="2" xfId="0" applyFont="1" applyBorder="1">
      <alignment vertical="center"/>
    </xf>
    <xf numFmtId="0" fontId="4" fillId="0" borderId="0" xfId="0" applyFont="1" applyBorder="1" applyAlignment="1">
      <alignment horizontal="left" vertical="center"/>
    </xf>
    <xf numFmtId="0" fontId="4" fillId="0" borderId="2" xfId="0" applyFont="1" applyBorder="1">
      <alignmen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58" fontId="4" fillId="0" borderId="50" xfId="0" applyNumberFormat="1" applyFont="1" applyBorder="1" applyAlignment="1">
      <alignment horizontal="distributed" vertical="center"/>
    </xf>
    <xf numFmtId="0" fontId="0" fillId="0" borderId="54" xfId="0" applyFont="1" applyBorder="1" applyAlignment="1">
      <alignment horizontal="distributed" vertical="center"/>
    </xf>
    <xf numFmtId="58" fontId="4" fillId="0" borderId="28" xfId="0" applyNumberFormat="1" applyFont="1" applyBorder="1" applyAlignment="1">
      <alignment horizontal="distributed" vertical="center"/>
    </xf>
    <xf numFmtId="58" fontId="4" fillId="0" borderId="31" xfId="0" applyNumberFormat="1" applyFont="1" applyBorder="1" applyAlignment="1">
      <alignment horizontal="distributed" vertical="center"/>
    </xf>
    <xf numFmtId="0" fontId="0" fillId="0" borderId="34" xfId="0" applyFont="1" applyBorder="1" applyAlignment="1">
      <alignment horizontal="distributed" vertical="center"/>
    </xf>
    <xf numFmtId="0" fontId="0" fillId="0" borderId="50" xfId="0" applyFont="1" applyBorder="1" applyAlignment="1">
      <alignment horizontal="distributed"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4" fillId="0" borderId="36" xfId="0" applyFont="1" applyBorder="1" applyAlignment="1">
      <alignment horizontal="center" vertical="center"/>
    </xf>
    <xf numFmtId="0" fontId="4" fillId="0" borderId="82" xfId="0" applyFont="1" applyBorder="1" applyAlignment="1">
      <alignment horizontal="center" vertical="center"/>
    </xf>
    <xf numFmtId="0" fontId="4" fillId="0" borderId="38" xfId="0" applyFont="1" applyBorder="1" applyAlignment="1">
      <alignment horizontal="center" vertical="center"/>
    </xf>
    <xf numFmtId="0" fontId="0" fillId="0" borderId="35" xfId="0" applyFont="1" applyBorder="1" applyAlignment="1">
      <alignment horizontal="center" vertical="center"/>
    </xf>
    <xf numFmtId="0" fontId="0" fillId="0" borderId="82" xfId="0" applyFont="1" applyBorder="1">
      <alignment vertical="center"/>
    </xf>
    <xf numFmtId="0" fontId="0" fillId="0" borderId="36" xfId="0" applyFont="1" applyBorder="1">
      <alignment vertical="center"/>
    </xf>
    <xf numFmtId="0" fontId="0" fillId="0" borderId="38" xfId="0" applyFont="1" applyBorder="1">
      <alignment vertical="center"/>
    </xf>
    <xf numFmtId="0" fontId="0" fillId="0" borderId="39" xfId="0" applyFont="1" applyBorder="1" applyAlignment="1">
      <alignment horizontal="left" vertical="center"/>
    </xf>
    <xf numFmtId="0" fontId="0" fillId="0" borderId="76" xfId="0" applyFont="1" applyBorder="1" applyAlignment="1">
      <alignment horizontal="left" vertical="center"/>
    </xf>
    <xf numFmtId="0" fontId="0" fillId="0" borderId="44" xfId="0" applyFont="1" applyBorder="1" applyAlignment="1">
      <alignment horizontal="left" vertical="center"/>
    </xf>
    <xf numFmtId="49" fontId="0" fillId="0" borderId="0" xfId="0" applyNumberFormat="1" applyFont="1" applyAlignment="1">
      <alignment horizontal="right" vertical="center" shrinkToFit="1"/>
    </xf>
    <xf numFmtId="49" fontId="0" fillId="0" borderId="0" xfId="0" applyNumberFormat="1" applyAlignment="1">
      <alignment horizontal="center" vertical="center"/>
    </xf>
    <xf numFmtId="0" fontId="0" fillId="0" borderId="86" xfId="0" applyFont="1" applyBorder="1" applyAlignment="1">
      <alignment vertical="center" textRotation="255"/>
    </xf>
    <xf numFmtId="0" fontId="0" fillId="0" borderId="45" xfId="0" applyFont="1" applyBorder="1" applyAlignment="1">
      <alignment vertical="center" textRotation="255"/>
    </xf>
    <xf numFmtId="0" fontId="0" fillId="0" borderId="46" xfId="0" applyFont="1" applyBorder="1" applyAlignment="1">
      <alignment vertical="center" textRotation="255"/>
    </xf>
    <xf numFmtId="0" fontId="0" fillId="0" borderId="87" xfId="0" applyBorder="1" applyAlignment="1">
      <alignment horizontal="center" vertical="center"/>
    </xf>
    <xf numFmtId="0" fontId="13" fillId="0" borderId="0" xfId="0" applyFont="1">
      <alignment vertical="center"/>
    </xf>
    <xf numFmtId="0" fontId="0" fillId="0" borderId="0" xfId="0" applyFont="1" applyBorder="1" applyAlignment="1">
      <alignment vertical="center" textRotation="255"/>
    </xf>
    <xf numFmtId="0" fontId="0" fillId="0" borderId="64" xfId="0" applyBorder="1" applyAlignment="1">
      <alignment vertical="center"/>
    </xf>
    <xf numFmtId="0" fontId="0" fillId="0" borderId="88" xfId="0" applyBorder="1" applyAlignment="1">
      <alignment vertical="center"/>
    </xf>
    <xf numFmtId="0" fontId="0" fillId="0" borderId="89" xfId="0" applyBorder="1" applyAlignment="1">
      <alignment horizontal="center" vertical="center"/>
    </xf>
    <xf numFmtId="0" fontId="0" fillId="0" borderId="71" xfId="0" applyBorder="1" applyAlignment="1">
      <alignment vertical="center"/>
    </xf>
    <xf numFmtId="0" fontId="0" fillId="0" borderId="90" xfId="0" applyBorder="1" applyAlignment="1">
      <alignment vertical="center"/>
    </xf>
    <xf numFmtId="0" fontId="0" fillId="0" borderId="80" xfId="0" applyFont="1" applyBorder="1" applyAlignment="1">
      <alignment horizontal="center" vertical="center" shrinkToFit="1"/>
    </xf>
    <xf numFmtId="0" fontId="0" fillId="0" borderId="64" xfId="0" applyFont="1" applyBorder="1" applyAlignment="1">
      <alignment horizontal="center" vertical="center" shrinkToFit="1"/>
    </xf>
    <xf numFmtId="0" fontId="0" fillId="0" borderId="88" xfId="0" applyFont="1" applyBorder="1" applyAlignment="1">
      <alignment horizontal="center" vertical="center" shrinkToFit="1"/>
    </xf>
    <xf numFmtId="0" fontId="0" fillId="0" borderId="91" xfId="0" applyBorder="1" applyAlignment="1">
      <alignment vertical="center"/>
    </xf>
    <xf numFmtId="0" fontId="0" fillId="0" borderId="75" xfId="0" applyBorder="1" applyAlignment="1">
      <alignment vertical="center"/>
    </xf>
    <xf numFmtId="0" fontId="0" fillId="0" borderId="92" xfId="0" applyBorder="1" applyAlignment="1">
      <alignment vertical="center"/>
    </xf>
    <xf numFmtId="0" fontId="0" fillId="0" borderId="93" xfId="0" applyBorder="1" applyAlignment="1">
      <alignment horizontal="center" vertical="center"/>
    </xf>
    <xf numFmtId="0" fontId="0" fillId="0" borderId="81" xfId="0" applyBorder="1" applyAlignment="1">
      <alignment horizontal="center" vertical="center" shrinkToFit="1"/>
    </xf>
    <xf numFmtId="0" fontId="0" fillId="0" borderId="91" xfId="0" applyBorder="1" applyAlignment="1">
      <alignment horizontal="center" vertical="center" shrinkToFit="1"/>
    </xf>
    <xf numFmtId="0" fontId="0" fillId="0" borderId="82" xfId="0" applyBorder="1" applyAlignment="1">
      <alignment horizontal="center" vertical="center" shrinkToFit="1"/>
    </xf>
    <xf numFmtId="0" fontId="0" fillId="0" borderId="92" xfId="0" applyBorder="1" applyAlignment="1">
      <alignment horizontal="center" vertical="center" shrinkToFit="1"/>
    </xf>
    <xf numFmtId="0" fontId="0" fillId="0" borderId="23" xfId="0" applyFont="1" applyBorder="1" applyAlignment="1">
      <alignment horizontal="center" vertical="center"/>
    </xf>
    <xf numFmtId="0" fontId="0" fillId="0" borderId="45" xfId="0" applyFont="1" applyBorder="1" applyAlignment="1">
      <alignment horizontal="center" vertical="center"/>
    </xf>
    <xf numFmtId="0" fontId="0" fillId="0" borderId="49" xfId="0" applyFont="1" applyBorder="1" applyAlignment="1">
      <alignment horizontal="center" vertical="center"/>
    </xf>
    <xf numFmtId="0" fontId="0" fillId="0" borderId="94" xfId="0" applyFont="1" applyBorder="1">
      <alignment vertical="center"/>
    </xf>
    <xf numFmtId="0" fontId="0" fillId="0" borderId="87" xfId="0" applyFont="1" applyBorder="1">
      <alignment vertical="center"/>
    </xf>
    <xf numFmtId="0" fontId="0" fillId="0" borderId="86" xfId="0" applyFont="1" applyBorder="1" applyAlignment="1" applyProtection="1">
      <alignment horizontal="center" vertical="center"/>
      <protection locked="0"/>
    </xf>
    <xf numFmtId="0" fontId="0" fillId="0" borderId="46" xfId="0" applyFont="1" applyBorder="1" applyAlignment="1">
      <alignment horizontal="center" vertical="center"/>
    </xf>
    <xf numFmtId="0" fontId="0" fillId="0" borderId="87" xfId="0" applyFont="1" applyBorder="1" applyAlignment="1">
      <alignment vertical="center"/>
    </xf>
    <xf numFmtId="49" fontId="0" fillId="0" borderId="95" xfId="0" applyNumberFormat="1" applyFont="1" applyBorder="1" applyAlignment="1">
      <alignment horizontal="center" vertical="center" shrinkToFit="1"/>
    </xf>
    <xf numFmtId="49" fontId="0" fillId="0" borderId="5" xfId="0" applyNumberFormat="1" applyFont="1" applyBorder="1" applyAlignment="1">
      <alignment horizontal="right" vertical="center" shrinkToFit="1"/>
    </xf>
    <xf numFmtId="49" fontId="0" fillId="0" borderId="3" xfId="0" applyNumberFormat="1" applyFont="1" applyBorder="1" applyAlignment="1">
      <alignment horizontal="right" vertical="center" shrinkToFit="1"/>
    </xf>
    <xf numFmtId="49" fontId="0" fillId="0" borderId="4" xfId="0" applyNumberFormat="1" applyFont="1" applyBorder="1" applyAlignment="1">
      <alignment horizontal="right" vertical="center" shrinkToFit="1"/>
    </xf>
    <xf numFmtId="49" fontId="0" fillId="0" borderId="96" xfId="0" applyNumberFormat="1" applyFont="1" applyBorder="1" applyAlignment="1">
      <alignment horizontal="right" vertical="center" shrinkToFit="1"/>
    </xf>
    <xf numFmtId="49" fontId="0" fillId="0" borderId="0" xfId="0" applyNumberFormat="1" applyFont="1" applyBorder="1" applyAlignment="1">
      <alignment horizontal="right" vertical="center" shrinkToFit="1"/>
    </xf>
    <xf numFmtId="0" fontId="0" fillId="0" borderId="64" xfId="0" applyBorder="1" applyAlignment="1" applyProtection="1">
      <alignment vertical="center"/>
      <protection locked="0"/>
    </xf>
    <xf numFmtId="0" fontId="0" fillId="0" borderId="89" xfId="0" applyBorder="1" applyAlignment="1">
      <alignment vertical="center"/>
    </xf>
    <xf numFmtId="178" fontId="0" fillId="0" borderId="28" xfId="0" applyNumberFormat="1" applyFont="1" applyBorder="1">
      <alignment vertical="center"/>
    </xf>
    <xf numFmtId="178" fontId="0" fillId="0" borderId="13" xfId="0" applyNumberFormat="1" applyFont="1" applyBorder="1">
      <alignment vertical="center"/>
    </xf>
    <xf numFmtId="178" fontId="0" fillId="0" borderId="2" xfId="0" applyNumberFormat="1" applyFont="1" applyBorder="1">
      <alignment vertical="center"/>
    </xf>
    <xf numFmtId="177" fontId="0" fillId="0" borderId="89" xfId="0" applyNumberFormat="1" applyFont="1" applyBorder="1">
      <alignment vertical="center"/>
    </xf>
    <xf numFmtId="177" fontId="0" fillId="0" borderId="0" xfId="0" applyNumberFormat="1" applyFont="1" applyBorder="1">
      <alignment vertical="center"/>
    </xf>
    <xf numFmtId="178" fontId="0" fillId="0" borderId="50" xfId="0" applyNumberFormat="1" applyFont="1" applyBorder="1">
      <alignment vertical="center"/>
    </xf>
    <xf numFmtId="178" fontId="0" fillId="0" borderId="51" xfId="0" applyNumberFormat="1" applyFont="1" applyBorder="1">
      <alignment vertical="center"/>
    </xf>
    <xf numFmtId="177" fontId="0" fillId="0" borderId="97" xfId="0" applyNumberFormat="1" applyFont="1" applyBorder="1">
      <alignment vertical="center"/>
    </xf>
    <xf numFmtId="0" fontId="0" fillId="0" borderId="98" xfId="0" applyFont="1" applyBorder="1" applyAlignment="1">
      <alignment horizontal="center" vertical="center"/>
    </xf>
    <xf numFmtId="0" fontId="0" fillId="0" borderId="90" xfId="0" applyFont="1" applyBorder="1" applyAlignment="1">
      <alignment horizontal="center" vertical="center"/>
    </xf>
    <xf numFmtId="0" fontId="0" fillId="0" borderId="91" xfId="0" applyFont="1" applyBorder="1" applyAlignment="1">
      <alignment horizontal="left" vertical="center"/>
    </xf>
    <xf numFmtId="0" fontId="0" fillId="0" borderId="75" xfId="0" applyFont="1" applyBorder="1" applyAlignment="1">
      <alignment horizontal="left" vertical="center"/>
    </xf>
    <xf numFmtId="0" fontId="0" fillId="0" borderId="99" xfId="0" applyFont="1" applyBorder="1" applyAlignment="1">
      <alignment horizontal="left" vertical="center"/>
    </xf>
    <xf numFmtId="0" fontId="0" fillId="0" borderId="100" xfId="0" applyFont="1" applyBorder="1" applyAlignment="1">
      <alignment vertical="center"/>
    </xf>
    <xf numFmtId="0" fontId="0" fillId="0" borderId="101" xfId="0" applyFont="1" applyBorder="1" applyAlignment="1">
      <alignment vertical="center"/>
    </xf>
    <xf numFmtId="0" fontId="0" fillId="0" borderId="22" xfId="0" applyFont="1" applyBorder="1" applyAlignment="1">
      <alignment horizontal="right" vertical="center"/>
    </xf>
    <xf numFmtId="0" fontId="0" fillId="0" borderId="92" xfId="0" applyFont="1" applyBorder="1" applyAlignment="1">
      <alignment horizontal="left" vertical="center"/>
    </xf>
    <xf numFmtId="38" fontId="0" fillId="0" borderId="0" xfId="3" applyFont="1">
      <alignment vertical="center"/>
    </xf>
    <xf numFmtId="38" fontId="0" fillId="0" borderId="0" xfId="3" applyFont="1" applyBorder="1">
      <alignment vertical="center"/>
    </xf>
    <xf numFmtId="38" fontId="0" fillId="0" borderId="0" xfId="3" applyFont="1" applyAlignment="1">
      <alignment vertical="center"/>
    </xf>
    <xf numFmtId="38" fontId="0" fillId="0" borderId="23" xfId="3" applyFont="1" applyBorder="1" applyAlignment="1">
      <alignment horizontal="center" vertical="center"/>
    </xf>
    <xf numFmtId="38" fontId="0" fillId="0" borderId="78" xfId="3" applyFont="1" applyBorder="1" applyAlignment="1">
      <alignment horizontal="center" vertical="center"/>
    </xf>
    <xf numFmtId="38" fontId="0" fillId="0" borderId="102" xfId="3" applyFont="1" applyBorder="1" applyAlignment="1">
      <alignment horizontal="center" vertical="center"/>
    </xf>
    <xf numFmtId="38" fontId="0" fillId="0" borderId="49" xfId="3" applyFont="1" applyBorder="1" applyAlignment="1">
      <alignment horizontal="left"/>
    </xf>
    <xf numFmtId="38" fontId="0" fillId="0" borderId="78" xfId="3" applyFont="1" applyBorder="1" applyAlignment="1">
      <alignment horizontal="left" vertical="center"/>
    </xf>
    <xf numFmtId="38" fontId="0" fillId="0" borderId="102" xfId="3" applyFont="1" applyBorder="1" applyAlignment="1">
      <alignment horizontal="left" vertical="center"/>
    </xf>
    <xf numFmtId="38" fontId="0" fillId="0" borderId="48" xfId="3" applyFont="1" applyBorder="1" applyAlignment="1">
      <alignment horizontal="center" vertical="center"/>
    </xf>
    <xf numFmtId="38" fontId="13" fillId="0" borderId="0" xfId="3" applyFont="1" applyBorder="1" applyAlignment="1">
      <alignment horizontal="left" vertical="center"/>
    </xf>
    <xf numFmtId="38" fontId="19" fillId="0" borderId="0" xfId="3" applyFont="1" applyBorder="1" applyAlignment="1">
      <alignment horizontal="center" vertical="top" wrapText="1"/>
    </xf>
    <xf numFmtId="38" fontId="0" fillId="0" borderId="0" xfId="3" applyFont="1" applyAlignment="1">
      <alignment horizontal="left" vertical="center"/>
    </xf>
    <xf numFmtId="38" fontId="0" fillId="0" borderId="103" xfId="3" applyFont="1" applyBorder="1" applyAlignment="1">
      <alignment horizontal="center" vertical="center"/>
    </xf>
    <xf numFmtId="38" fontId="13" fillId="0" borderId="49" xfId="3" applyFont="1" applyBorder="1" applyAlignment="1">
      <alignment horizontal="center" vertical="center"/>
    </xf>
    <xf numFmtId="38" fontId="13" fillId="0" borderId="104" xfId="3" applyFont="1" applyBorder="1" applyAlignment="1">
      <alignment horizontal="center" vertical="center"/>
    </xf>
    <xf numFmtId="38" fontId="13" fillId="0" borderId="105" xfId="3" applyFont="1" applyBorder="1" applyAlignment="1">
      <alignment horizontal="distributed" vertical="center"/>
    </xf>
    <xf numFmtId="38" fontId="13" fillId="0" borderId="102" xfId="3" applyFont="1" applyBorder="1" applyAlignment="1">
      <alignment horizontal="distributed" vertical="center"/>
    </xf>
    <xf numFmtId="38" fontId="13" fillId="0" borderId="106" xfId="3" applyFont="1" applyBorder="1" applyAlignment="1">
      <alignment horizontal="center" vertical="center"/>
    </xf>
    <xf numFmtId="38" fontId="13" fillId="0" borderId="0" xfId="3" applyFont="1" applyBorder="1" applyAlignment="1">
      <alignment horizontal="center" vertical="center"/>
    </xf>
    <xf numFmtId="38" fontId="11" fillId="0" borderId="0" xfId="3" applyFont="1">
      <alignment vertical="center"/>
    </xf>
    <xf numFmtId="38" fontId="19" fillId="0" borderId="103" xfId="3" applyFont="1" applyBorder="1" applyAlignment="1">
      <alignment horizontal="distributed" vertical="center" wrapText="1"/>
    </xf>
    <xf numFmtId="38" fontId="13" fillId="0" borderId="102" xfId="3" applyFont="1" applyBorder="1" applyAlignment="1">
      <alignment horizontal="distributed" vertical="center" wrapText="1"/>
    </xf>
    <xf numFmtId="38" fontId="19" fillId="0" borderId="102" xfId="3" applyFont="1" applyBorder="1" applyAlignment="1">
      <alignment horizontal="distributed" vertical="center" wrapText="1"/>
    </xf>
    <xf numFmtId="38" fontId="13" fillId="0" borderId="106" xfId="3" applyFont="1" applyBorder="1" applyAlignment="1">
      <alignment horizontal="distributed" vertical="center" wrapText="1"/>
    </xf>
    <xf numFmtId="38" fontId="19" fillId="0" borderId="0" xfId="3" applyFont="1">
      <alignment vertical="center"/>
    </xf>
    <xf numFmtId="38" fontId="0" fillId="0" borderId="28" xfId="3" applyFont="1" applyBorder="1" applyAlignment="1">
      <alignment horizontal="center" vertical="center"/>
    </xf>
    <xf numFmtId="38" fontId="0" fillId="0" borderId="1" xfId="3" applyFont="1" applyBorder="1" applyAlignment="1">
      <alignment horizontal="center" vertical="center"/>
    </xf>
    <xf numFmtId="38" fontId="0" fillId="0" borderId="3" xfId="3" applyFont="1" applyBorder="1" applyAlignment="1">
      <alignment horizontal="center" vertical="center"/>
    </xf>
    <xf numFmtId="38" fontId="0" fillId="0" borderId="2" xfId="3" applyFont="1" applyBorder="1" applyAlignment="1">
      <alignment horizontal="left"/>
    </xf>
    <xf numFmtId="38" fontId="0" fillId="0" borderId="1" xfId="3" applyFont="1" applyBorder="1" applyAlignment="1">
      <alignment horizontal="left" vertical="center"/>
    </xf>
    <xf numFmtId="38" fontId="0" fillId="0" borderId="3" xfId="3" applyFont="1" applyBorder="1" applyAlignment="1">
      <alignment horizontal="left" vertical="center"/>
    </xf>
    <xf numFmtId="38" fontId="0" fillId="0" borderId="70" xfId="3" applyFont="1" applyBorder="1" applyAlignment="1">
      <alignment horizontal="center" vertical="center"/>
    </xf>
    <xf numFmtId="38" fontId="13" fillId="0" borderId="0" xfId="3" applyFont="1">
      <alignment vertical="center"/>
    </xf>
    <xf numFmtId="38" fontId="0" fillId="0" borderId="74" xfId="3" applyFont="1" applyBorder="1" applyAlignment="1">
      <alignment horizontal="center" vertical="center"/>
    </xf>
    <xf numFmtId="38" fontId="13" fillId="0" borderId="2" xfId="3" applyFont="1" applyBorder="1" applyAlignment="1">
      <alignment horizontal="center" vertical="center"/>
    </xf>
    <xf numFmtId="38" fontId="13" fillId="0" borderId="5" xfId="3" applyFont="1" applyBorder="1" applyAlignment="1">
      <alignment horizontal="center" vertical="center"/>
    </xf>
    <xf numFmtId="38" fontId="13" fillId="0" borderId="6" xfId="3" applyFont="1" applyBorder="1" applyAlignment="1">
      <alignment horizontal="distributed" vertical="center"/>
    </xf>
    <xf numFmtId="38" fontId="13" fillId="0" borderId="3" xfId="3" applyFont="1" applyBorder="1" applyAlignment="1">
      <alignment horizontal="distributed" vertical="center"/>
    </xf>
    <xf numFmtId="38" fontId="13" fillId="0" borderId="55" xfId="3" applyFont="1" applyBorder="1" applyAlignment="1">
      <alignment horizontal="center" vertical="center"/>
    </xf>
    <xf numFmtId="38" fontId="19" fillId="0" borderId="74" xfId="3" applyFont="1" applyBorder="1" applyAlignment="1">
      <alignment horizontal="distributed" vertical="center" wrapText="1"/>
    </xf>
    <xf numFmtId="38" fontId="13" fillId="0" borderId="3" xfId="3" applyFont="1" applyBorder="1" applyAlignment="1">
      <alignment horizontal="distributed" vertical="center" wrapText="1"/>
    </xf>
    <xf numFmtId="38" fontId="19" fillId="0" borderId="3" xfId="3" applyFont="1" applyBorder="1" applyAlignment="1">
      <alignment horizontal="distributed" vertical="center" wrapText="1"/>
    </xf>
    <xf numFmtId="38" fontId="13" fillId="0" borderId="55" xfId="3" applyFont="1" applyBorder="1" applyAlignment="1">
      <alignment horizontal="distributed" vertical="center" wrapText="1"/>
    </xf>
    <xf numFmtId="38" fontId="0" fillId="0" borderId="16" xfId="3" applyFont="1" applyBorder="1" applyAlignment="1">
      <alignment horizontal="left" vertical="center"/>
    </xf>
    <xf numFmtId="38" fontId="13" fillId="0" borderId="28" xfId="3" applyFont="1" applyBorder="1" applyAlignment="1">
      <alignment horizontal="left" vertical="center" wrapText="1"/>
    </xf>
    <xf numFmtId="38" fontId="19" fillId="0" borderId="0" xfId="3" applyFont="1" applyAlignment="1">
      <alignment vertical="center"/>
    </xf>
    <xf numFmtId="38" fontId="13" fillId="0" borderId="0" xfId="3" quotePrefix="1" applyFont="1" applyBorder="1" applyAlignment="1">
      <alignment horizontal="center" vertical="center"/>
    </xf>
    <xf numFmtId="38" fontId="0" fillId="0" borderId="7" xfId="3" applyFont="1" applyBorder="1" applyAlignment="1">
      <alignment horizontal="center" vertical="center"/>
    </xf>
    <xf numFmtId="38" fontId="0" fillId="0" borderId="9" xfId="3" applyFont="1" applyBorder="1" applyAlignment="1">
      <alignment horizontal="right" vertical="center"/>
    </xf>
    <xf numFmtId="38" fontId="0" fillId="0" borderId="8" xfId="3" applyFont="1" applyBorder="1" applyAlignment="1">
      <alignment horizontal="center" vertical="center"/>
    </xf>
    <xf numFmtId="38" fontId="0" fillId="0" borderId="7" xfId="3" applyFont="1" applyBorder="1" applyAlignment="1">
      <alignment horizontal="left" vertical="center"/>
    </xf>
    <xf numFmtId="38" fontId="13" fillId="0" borderId="21" xfId="3" applyFont="1" applyBorder="1" applyAlignment="1">
      <alignment horizontal="center" vertical="center"/>
    </xf>
    <xf numFmtId="38" fontId="19" fillId="0" borderId="0" xfId="3" applyFont="1" applyAlignment="1">
      <alignment horizontal="left" vertical="center" wrapText="1"/>
    </xf>
    <xf numFmtId="38" fontId="19" fillId="0" borderId="0" xfId="3" applyFont="1" applyAlignment="1">
      <alignment horizontal="left" vertical="center"/>
    </xf>
    <xf numFmtId="38" fontId="0" fillId="0" borderId="31" xfId="3" applyFont="1" applyBorder="1" applyAlignment="1">
      <alignment horizontal="center" vertical="center"/>
    </xf>
    <xf numFmtId="38" fontId="0" fillId="0" borderId="16" xfId="3" applyFont="1" applyBorder="1" applyAlignment="1">
      <alignment horizontal="center" vertical="center"/>
    </xf>
    <xf numFmtId="38" fontId="0" fillId="0" borderId="20" xfId="3" applyFont="1" applyBorder="1" applyAlignment="1">
      <alignment horizontal="center" vertical="center"/>
    </xf>
    <xf numFmtId="38" fontId="0" fillId="0" borderId="21" xfId="3" applyFont="1" applyBorder="1" applyAlignment="1">
      <alignment horizontal="right" vertical="center"/>
    </xf>
    <xf numFmtId="38" fontId="0" fillId="0" borderId="20" xfId="3" applyFont="1" applyBorder="1" applyAlignment="1">
      <alignment horizontal="left" vertical="center"/>
    </xf>
    <xf numFmtId="38" fontId="0" fillId="0" borderId="65" xfId="3" applyFont="1" applyBorder="1" applyAlignment="1">
      <alignment horizontal="center" vertical="center"/>
    </xf>
    <xf numFmtId="38" fontId="13" fillId="0" borderId="3" xfId="3" applyFont="1" applyBorder="1" applyAlignment="1">
      <alignment horizontal="center" vertical="center" shrinkToFit="1"/>
    </xf>
    <xf numFmtId="38" fontId="13" fillId="0" borderId="3" xfId="3" applyFont="1" applyBorder="1" applyAlignment="1">
      <alignment horizontal="center" vertical="center"/>
    </xf>
    <xf numFmtId="38" fontId="13" fillId="0" borderId="9" xfId="3" applyFont="1" applyBorder="1" applyAlignment="1">
      <alignment horizontal="right" vertical="center"/>
    </xf>
    <xf numFmtId="38" fontId="13" fillId="0" borderId="10" xfId="3" applyFont="1" applyBorder="1">
      <alignment vertical="center"/>
    </xf>
    <xf numFmtId="38" fontId="13" fillId="0" borderId="8" xfId="3" applyFont="1" applyBorder="1" applyAlignment="1">
      <alignment horizontal="right" vertical="center"/>
    </xf>
    <xf numFmtId="38" fontId="13" fillId="0" borderId="3" xfId="3" applyFont="1" applyBorder="1" applyAlignment="1">
      <alignment horizontal="right" vertical="center"/>
    </xf>
    <xf numFmtId="38" fontId="13" fillId="0" borderId="55" xfId="3" applyFont="1" applyBorder="1" applyAlignment="1">
      <alignment horizontal="right" vertical="center"/>
    </xf>
    <xf numFmtId="38" fontId="13" fillId="0" borderId="0" xfId="3" applyFont="1" applyBorder="1" applyAlignment="1">
      <alignment horizontal="right" vertical="center"/>
    </xf>
    <xf numFmtId="38" fontId="13" fillId="0" borderId="0" xfId="3" applyFont="1" applyBorder="1">
      <alignment vertical="center"/>
    </xf>
    <xf numFmtId="38" fontId="19" fillId="0" borderId="74" xfId="3" applyFont="1" applyBorder="1" applyAlignment="1">
      <alignment horizontal="center" vertical="center" wrapText="1"/>
    </xf>
    <xf numFmtId="38" fontId="19" fillId="0" borderId="3" xfId="3" applyFont="1" applyBorder="1" applyAlignment="1">
      <alignment horizontal="center" vertical="center" wrapText="1"/>
    </xf>
    <xf numFmtId="38" fontId="19" fillId="0" borderId="55" xfId="3" applyFont="1" applyBorder="1" applyAlignment="1">
      <alignment horizontal="center" vertical="center" wrapText="1"/>
    </xf>
    <xf numFmtId="38" fontId="13" fillId="0" borderId="9" xfId="3" applyFont="1" applyBorder="1" applyAlignment="1">
      <alignment horizontal="center" vertical="center" wrapText="1"/>
    </xf>
    <xf numFmtId="0" fontId="13" fillId="0" borderId="8" xfId="0" applyFont="1" applyBorder="1" applyAlignment="1">
      <alignment horizontal="center" vertical="center"/>
    </xf>
    <xf numFmtId="38" fontId="0" fillId="0" borderId="8" xfId="3" applyFont="1" applyBorder="1" applyAlignment="1">
      <alignment horizontal="right" vertical="center"/>
    </xf>
    <xf numFmtId="38" fontId="0" fillId="0" borderId="7" xfId="3" applyFont="1" applyBorder="1" applyAlignment="1">
      <alignment horizontal="right" vertical="center"/>
    </xf>
    <xf numFmtId="38" fontId="0" fillId="0" borderId="53" xfId="3" applyFont="1" applyBorder="1" applyAlignment="1">
      <alignment horizontal="right" vertical="center"/>
    </xf>
    <xf numFmtId="38" fontId="13" fillId="0" borderId="4" xfId="3" applyFont="1" applyBorder="1" applyAlignment="1">
      <alignment horizontal="right" vertical="center"/>
    </xf>
    <xf numFmtId="38" fontId="13" fillId="0" borderId="5" xfId="3" applyFont="1" applyBorder="1">
      <alignment vertical="center"/>
    </xf>
    <xf numFmtId="38" fontId="13" fillId="0" borderId="6" xfId="3" applyFont="1" applyBorder="1" applyAlignment="1">
      <alignment horizontal="right" vertical="center"/>
    </xf>
    <xf numFmtId="0" fontId="13" fillId="0" borderId="21" xfId="0" applyFont="1" applyBorder="1" applyAlignment="1">
      <alignment horizontal="center" vertical="center"/>
    </xf>
    <xf numFmtId="0" fontId="13" fillId="0" borderId="16" xfId="0" applyFont="1" applyBorder="1" applyAlignment="1">
      <alignment horizontal="center" vertical="center"/>
    </xf>
    <xf numFmtId="38" fontId="0" fillId="0" borderId="16" xfId="3" applyFont="1" applyBorder="1" applyAlignment="1">
      <alignment horizontal="right" vertical="center"/>
    </xf>
    <xf numFmtId="38" fontId="0" fillId="0" borderId="13" xfId="3" applyFont="1" applyBorder="1" applyAlignment="1">
      <alignment horizontal="right" vertical="center"/>
    </xf>
    <xf numFmtId="38" fontId="0" fillId="0" borderId="70" xfId="3" applyFont="1" applyBorder="1" applyAlignment="1">
      <alignment horizontal="right" vertical="center"/>
    </xf>
    <xf numFmtId="38" fontId="19" fillId="0" borderId="58" xfId="3" applyFont="1" applyBorder="1" applyAlignment="1">
      <alignment horizontal="center" vertical="center" wrapText="1"/>
    </xf>
    <xf numFmtId="38" fontId="19" fillId="0" borderId="7" xfId="3" applyFont="1" applyBorder="1" applyAlignment="1">
      <alignment horizontal="left" vertical="center" wrapText="1"/>
    </xf>
    <xf numFmtId="38" fontId="19" fillId="0" borderId="53" xfId="3" applyFont="1" applyBorder="1" applyAlignment="1">
      <alignment horizontal="left" vertical="center" wrapText="1"/>
    </xf>
    <xf numFmtId="38" fontId="13" fillId="0" borderId="3" xfId="3" applyFont="1" applyBorder="1" applyAlignment="1">
      <alignment horizontal="center" vertical="center" wrapText="1"/>
    </xf>
    <xf numFmtId="38" fontId="19" fillId="0" borderId="64" xfId="3" applyFont="1" applyBorder="1" applyAlignment="1">
      <alignment horizontal="center" vertical="center" wrapText="1"/>
    </xf>
    <xf numFmtId="38" fontId="19" fillId="0" borderId="13" xfId="3" applyFont="1" applyBorder="1" applyAlignment="1">
      <alignment horizontal="left" vertical="center" wrapText="1"/>
    </xf>
    <xf numFmtId="38" fontId="19" fillId="0" borderId="70" xfId="3" applyFont="1" applyBorder="1" applyAlignment="1">
      <alignment horizontal="left" vertical="center" wrapText="1"/>
    </xf>
    <xf numFmtId="0" fontId="0" fillId="0" borderId="0" xfId="0" applyAlignment="1">
      <alignment horizontal="left" vertical="center" wrapText="1"/>
    </xf>
    <xf numFmtId="38" fontId="13" fillId="0" borderId="50" xfId="3" applyFont="1" applyBorder="1" applyAlignment="1">
      <alignment horizontal="center" vertical="center"/>
    </xf>
    <xf numFmtId="38" fontId="0" fillId="0" borderId="10" xfId="3" applyFont="1" applyBorder="1" applyAlignment="1">
      <alignment horizontal="center" vertical="center"/>
    </xf>
    <xf numFmtId="38" fontId="0" fillId="0" borderId="8" xfId="3" applyFont="1" applyBorder="1" applyAlignment="1">
      <alignment horizontal="left" vertical="top"/>
    </xf>
    <xf numFmtId="38" fontId="0" fillId="0" borderId="9" xfId="3" applyFont="1" applyBorder="1" applyAlignment="1">
      <alignment horizontal="left" vertical="top"/>
    </xf>
    <xf numFmtId="38" fontId="0" fillId="0" borderId="10" xfId="3" applyFont="1" applyBorder="1" applyAlignment="1">
      <alignment horizontal="left" vertical="top"/>
    </xf>
    <xf numFmtId="38" fontId="0" fillId="0" borderId="7" xfId="3" applyFont="1" applyBorder="1" applyAlignment="1">
      <alignment horizontal="left" vertical="top"/>
    </xf>
    <xf numFmtId="38" fontId="0" fillId="0" borderId="53" xfId="3" applyFont="1" applyBorder="1" applyAlignment="1">
      <alignment horizontal="left" vertical="top"/>
    </xf>
    <xf numFmtId="38" fontId="0" fillId="0" borderId="0" xfId="3" applyFont="1" applyBorder="1" applyAlignment="1">
      <alignment horizontal="left" vertical="top"/>
    </xf>
    <xf numFmtId="38" fontId="0" fillId="0" borderId="107" xfId="3" applyFont="1" applyBorder="1" applyAlignment="1">
      <alignment horizontal="left" vertical="center" shrinkToFit="1"/>
    </xf>
    <xf numFmtId="38" fontId="0" fillId="0" borderId="37" xfId="3" applyFont="1" applyBorder="1" applyAlignment="1">
      <alignment horizontal="center" vertical="center"/>
    </xf>
    <xf numFmtId="38" fontId="0" fillId="0" borderId="37" xfId="3" applyFont="1" applyBorder="1" applyAlignment="1">
      <alignment horizontal="left" vertical="top"/>
    </xf>
    <xf numFmtId="38" fontId="0" fillId="0" borderId="42" xfId="3" applyFont="1" applyBorder="1" applyAlignment="1">
      <alignment horizontal="left" vertical="top"/>
    </xf>
    <xf numFmtId="38" fontId="0" fillId="0" borderId="41" xfId="3" applyFont="1" applyBorder="1" applyAlignment="1">
      <alignment horizontal="left" vertical="top"/>
    </xf>
    <xf numFmtId="38" fontId="0" fillId="0" borderId="99" xfId="3" applyFont="1" applyBorder="1" applyAlignment="1">
      <alignment horizontal="left" vertical="top"/>
    </xf>
    <xf numFmtId="38" fontId="0" fillId="0" borderId="108" xfId="3" applyFont="1" applyBorder="1" applyAlignment="1">
      <alignment horizontal="left" vertical="top"/>
    </xf>
    <xf numFmtId="38" fontId="13" fillId="0" borderId="35" xfId="3" applyFont="1" applyBorder="1" applyAlignment="1">
      <alignment horizontal="center" vertical="center"/>
    </xf>
    <xf numFmtId="38" fontId="0" fillId="0" borderId="36" xfId="3" applyFont="1" applyBorder="1" applyAlignment="1">
      <alignment horizontal="center" vertical="center"/>
    </xf>
    <xf numFmtId="38" fontId="0" fillId="0" borderId="38" xfId="3" applyFont="1" applyBorder="1" applyAlignment="1">
      <alignment horizontal="left" vertical="top"/>
    </xf>
    <xf numFmtId="38" fontId="0" fillId="0" borderId="82" xfId="3" applyFont="1" applyBorder="1" applyAlignment="1">
      <alignment horizontal="left" vertical="top"/>
    </xf>
    <xf numFmtId="38" fontId="0" fillId="0" borderId="36" xfId="3" applyFont="1" applyBorder="1" applyAlignment="1">
      <alignment horizontal="left" vertical="top"/>
    </xf>
    <xf numFmtId="38" fontId="0" fillId="0" borderId="75" xfId="3" applyFont="1" applyBorder="1" applyAlignment="1">
      <alignment horizontal="left" vertical="top"/>
    </xf>
    <xf numFmtId="38" fontId="0" fillId="0" borderId="77" xfId="3" applyFont="1" applyBorder="1" applyAlignment="1">
      <alignment horizontal="left" vertical="top"/>
    </xf>
    <xf numFmtId="38" fontId="19" fillId="0" borderId="91" xfId="3" applyFont="1" applyBorder="1" applyAlignment="1">
      <alignment horizontal="center" vertical="center" wrapText="1"/>
    </xf>
    <xf numFmtId="38" fontId="19" fillId="0" borderId="75" xfId="3" applyFont="1" applyBorder="1" applyAlignment="1">
      <alignment horizontal="left" vertical="center" wrapText="1"/>
    </xf>
    <xf numFmtId="38" fontId="19" fillId="0" borderId="77" xfId="3" applyFont="1" applyBorder="1" applyAlignment="1">
      <alignment horizontal="left" vertical="center" wrapText="1"/>
    </xf>
    <xf numFmtId="0" fontId="0" fillId="0" borderId="7"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0" xfId="0" applyBorder="1" applyAlignment="1">
      <alignment horizontal="center" vertical="center" wrapText="1"/>
    </xf>
    <xf numFmtId="0" fontId="0" fillId="0" borderId="19" xfId="0" applyFont="1" applyBorder="1" applyAlignment="1">
      <alignment horizontal="center" vertical="center" wrapText="1"/>
    </xf>
    <xf numFmtId="0" fontId="0" fillId="0" borderId="3" xfId="0" applyFont="1" applyBorder="1" applyAlignment="1">
      <alignment horizontal="center" vertical="center" shrinkToFit="1"/>
    </xf>
    <xf numFmtId="0" fontId="0" fillId="0" borderId="3" xfId="0" applyFont="1" applyBorder="1" applyAlignment="1">
      <alignment horizontal="left" vertical="center" shrinkToFit="1"/>
    </xf>
    <xf numFmtId="0" fontId="0" fillId="0" borderId="0" xfId="0" applyFont="1" applyAlignment="1">
      <alignment vertical="top" wrapText="1"/>
    </xf>
    <xf numFmtId="0" fontId="0" fillId="0" borderId="3" xfId="0" applyFont="1" applyBorder="1" applyAlignment="1">
      <alignment vertical="top" wrapText="1"/>
    </xf>
    <xf numFmtId="0" fontId="0" fillId="0" borderId="7" xfId="0" applyFont="1" applyBorder="1" applyAlignment="1">
      <alignment vertical="top" wrapText="1"/>
    </xf>
    <xf numFmtId="0" fontId="0" fillId="0" borderId="0" xfId="0" quotePrefix="1" applyFont="1" applyAlignment="1">
      <alignment vertical="center" shrinkToFit="1"/>
    </xf>
    <xf numFmtId="0" fontId="0" fillId="0" borderId="0" xfId="0" quotePrefix="1" applyFont="1">
      <alignment vertical="center"/>
    </xf>
    <xf numFmtId="0" fontId="0" fillId="0" borderId="7" xfId="0" applyFont="1" applyBorder="1" applyAlignment="1">
      <alignment vertical="center" shrinkToFit="1"/>
    </xf>
    <xf numFmtId="0" fontId="0" fillId="0" borderId="109" xfId="0" applyFont="1" applyBorder="1" applyAlignment="1">
      <alignment horizontal="center" vertical="center"/>
    </xf>
    <xf numFmtId="0" fontId="0" fillId="0" borderId="110" xfId="0" applyFont="1" applyBorder="1">
      <alignment vertical="center"/>
    </xf>
    <xf numFmtId="0" fontId="0" fillId="0" borderId="13" xfId="0" applyFont="1" applyBorder="1" applyAlignment="1">
      <alignment horizontal="distributed" vertical="center"/>
    </xf>
    <xf numFmtId="0" fontId="0" fillId="0" borderId="20" xfId="0" applyFont="1" applyBorder="1" applyAlignment="1">
      <alignment vertical="center" shrinkToFit="1"/>
    </xf>
    <xf numFmtId="0" fontId="0" fillId="0" borderId="6" xfId="0" applyFont="1" applyBorder="1" applyAlignment="1">
      <alignment horizontal="left" vertical="center" indent="1"/>
    </xf>
    <xf numFmtId="0" fontId="0" fillId="0" borderId="3" xfId="0" applyFont="1" applyBorder="1" applyAlignment="1">
      <alignment horizontal="left" vertical="center" indent="1"/>
    </xf>
    <xf numFmtId="0" fontId="0" fillId="0" borderId="3" xfId="0" applyFont="1" applyBorder="1" applyAlignment="1">
      <alignment horizontal="left" vertical="center" wrapText="1" indent="1"/>
    </xf>
    <xf numFmtId="0" fontId="0" fillId="0" borderId="7" xfId="0" applyFont="1" applyBorder="1" applyAlignment="1">
      <alignment horizontal="left" vertical="center" wrapText="1" indent="1"/>
    </xf>
    <xf numFmtId="0" fontId="0" fillId="0" borderId="109" xfId="0" applyFont="1" applyBorder="1" applyAlignment="1">
      <alignment horizontal="left" vertical="center" wrapText="1" indent="1"/>
    </xf>
    <xf numFmtId="0" fontId="0" fillId="0" borderId="6" xfId="0" applyFont="1" applyBorder="1" applyAlignment="1">
      <alignment horizontal="left" vertical="center" wrapText="1" indent="1"/>
    </xf>
    <xf numFmtId="0" fontId="0" fillId="0" borderId="20" xfId="0" applyFont="1" applyBorder="1" applyAlignment="1">
      <alignment horizontal="left" vertical="center" wrapText="1" indent="1"/>
    </xf>
    <xf numFmtId="0" fontId="0" fillId="0" borderId="0" xfId="0" applyFont="1" applyAlignment="1">
      <alignment horizontal="left" vertical="center"/>
    </xf>
    <xf numFmtId="0" fontId="0" fillId="0" borderId="3" xfId="0" applyFont="1" applyBorder="1" applyAlignment="1">
      <alignment horizontal="center" vertical="top" wrapText="1"/>
    </xf>
    <xf numFmtId="0" fontId="0" fillId="0" borderId="0" xfId="0" applyFont="1" applyAlignment="1">
      <alignment horizontal="left" vertical="top"/>
    </xf>
    <xf numFmtId="0" fontId="0" fillId="0" borderId="7" xfId="0" applyFont="1" applyBorder="1" applyAlignment="1">
      <alignment horizontal="left" vertical="top" wrapText="1"/>
    </xf>
    <xf numFmtId="0" fontId="0" fillId="0" borderId="4" xfId="0" applyFont="1" applyBorder="1" applyAlignment="1">
      <alignment horizontal="center" vertical="center"/>
    </xf>
    <xf numFmtId="0" fontId="0" fillId="0" borderId="111" xfId="0" applyFont="1" applyBorder="1" applyAlignment="1">
      <alignment horizontal="center" vertical="center"/>
    </xf>
    <xf numFmtId="0" fontId="0" fillId="0" borderId="20" xfId="0" applyFont="1" applyBorder="1" applyAlignment="1">
      <alignment horizontal="left" vertical="top" wrapText="1"/>
    </xf>
    <xf numFmtId="0" fontId="0" fillId="0" borderId="112" xfId="0" applyBorder="1" applyAlignment="1">
      <alignment horizontal="center" vertical="center"/>
    </xf>
    <xf numFmtId="0" fontId="0" fillId="0" borderId="7" xfId="0" applyFont="1" applyBorder="1" applyAlignment="1">
      <alignment horizontal="center" vertical="top" wrapText="1"/>
    </xf>
    <xf numFmtId="0" fontId="16" fillId="0" borderId="10" xfId="0" applyFont="1" applyBorder="1" applyAlignment="1">
      <alignment vertical="center" shrinkToFit="1"/>
    </xf>
    <xf numFmtId="0" fontId="0" fillId="0" borderId="0" xfId="0" applyFont="1" applyAlignment="1">
      <alignment horizontal="center" vertical="center"/>
    </xf>
    <xf numFmtId="0" fontId="0" fillId="0" borderId="20" xfId="0" applyFont="1" applyBorder="1" applyAlignment="1">
      <alignment horizontal="center" vertical="top" wrapText="1"/>
    </xf>
    <xf numFmtId="0" fontId="16" fillId="0" borderId="0" xfId="0" applyFont="1" applyAlignment="1">
      <alignment vertical="center" shrinkToFit="1"/>
    </xf>
    <xf numFmtId="38" fontId="0" fillId="0" borderId="3" xfId="3" applyFont="1" applyBorder="1" applyAlignment="1">
      <alignment horizontal="center" vertical="center" wrapText="1"/>
    </xf>
    <xf numFmtId="38" fontId="0" fillId="0" borderId="7" xfId="3" applyFont="1" applyBorder="1" applyAlignment="1">
      <alignment horizontal="center" vertical="center" wrapText="1"/>
    </xf>
    <xf numFmtId="38" fontId="0" fillId="0" borderId="9" xfId="3" applyFont="1" applyBorder="1" applyAlignment="1">
      <alignment horizontal="center" vertical="center" wrapText="1"/>
    </xf>
    <xf numFmtId="38" fontId="0" fillId="0" borderId="8" xfId="3" applyFont="1" applyBorder="1" applyAlignment="1">
      <alignment horizontal="center" vertical="center" wrapText="1"/>
    </xf>
    <xf numFmtId="38" fontId="0" fillId="0" borderId="9" xfId="3" applyFont="1" applyBorder="1" applyAlignment="1">
      <alignment horizontal="center" vertical="center"/>
    </xf>
    <xf numFmtId="38" fontId="0" fillId="0" borderId="9" xfId="3" applyFont="1" applyBorder="1" applyAlignment="1">
      <alignment horizontal="center" vertical="center" textRotation="255"/>
    </xf>
    <xf numFmtId="38" fontId="0" fillId="0" borderId="10" xfId="3" applyFont="1" applyBorder="1" applyAlignment="1">
      <alignment horizontal="center" vertical="center" textRotation="255"/>
    </xf>
    <xf numFmtId="38" fontId="0" fillId="0" borderId="8" xfId="3" applyFont="1" applyBorder="1" applyAlignment="1">
      <alignment horizontal="center" vertical="center" textRotation="255"/>
    </xf>
    <xf numFmtId="38" fontId="0" fillId="0" borderId="5" xfId="3" applyFont="1" applyBorder="1" applyAlignment="1">
      <alignment horizontal="center" vertical="center" textRotation="255"/>
    </xf>
    <xf numFmtId="38" fontId="0" fillId="0" borderId="7" xfId="3" applyFont="1" applyBorder="1" applyAlignment="1">
      <alignment horizontal="left" vertical="center" wrapText="1"/>
    </xf>
    <xf numFmtId="38" fontId="0" fillId="0" borderId="0" xfId="3" applyFont="1" applyAlignment="1">
      <alignment horizontal="left" vertical="top"/>
    </xf>
    <xf numFmtId="38" fontId="0" fillId="0" borderId="13" xfId="3" applyFont="1" applyBorder="1" applyAlignment="1">
      <alignment horizontal="center" vertical="center"/>
    </xf>
    <xf numFmtId="38" fontId="0" fillId="0" borderId="2" xfId="3" applyFont="1" applyBorder="1" applyAlignment="1">
      <alignment horizontal="center" vertical="center" wrapText="1"/>
    </xf>
    <xf numFmtId="38" fontId="0" fillId="0" borderId="1" xfId="3" applyFont="1" applyBorder="1" applyAlignment="1">
      <alignment horizontal="center" vertical="center" wrapText="1"/>
    </xf>
    <xf numFmtId="38" fontId="0" fillId="0" borderId="2" xfId="3" applyFont="1" applyBorder="1" applyAlignment="1">
      <alignment horizontal="center" vertical="center"/>
    </xf>
    <xf numFmtId="38" fontId="0" fillId="0" borderId="3" xfId="3" applyFont="1" applyBorder="1" applyAlignment="1">
      <alignment horizontal="center" vertical="center" textRotation="255"/>
    </xf>
    <xf numFmtId="38" fontId="0" fillId="0" borderId="4" xfId="3" applyFont="1" applyBorder="1" applyAlignment="1">
      <alignment horizontal="center" vertical="center" textRotation="255"/>
    </xf>
    <xf numFmtId="0" fontId="0" fillId="0" borderId="6" xfId="0" applyBorder="1" applyAlignment="1">
      <alignment horizontal="center" vertical="center" textRotation="255"/>
    </xf>
    <xf numFmtId="38" fontId="0" fillId="0" borderId="4" xfId="3" applyFont="1" applyBorder="1" applyAlignment="1">
      <alignment horizontal="center" vertical="center"/>
    </xf>
    <xf numFmtId="38" fontId="0" fillId="0" borderId="6" xfId="3" applyFont="1" applyBorder="1" applyAlignment="1">
      <alignment horizontal="center" vertical="center"/>
    </xf>
    <xf numFmtId="38" fontId="0" fillId="0" borderId="9" xfId="3" applyFont="1" applyBorder="1" applyAlignment="1">
      <alignment horizontal="left" vertical="center" wrapText="1"/>
    </xf>
    <xf numFmtId="38" fontId="0" fillId="0" borderId="10" xfId="3" applyFont="1" applyBorder="1" applyAlignment="1">
      <alignment horizontal="left" vertical="center" wrapText="1"/>
    </xf>
    <xf numFmtId="38" fontId="0" fillId="0" borderId="8" xfId="3" applyFont="1" applyBorder="1" applyAlignment="1">
      <alignment horizontal="left" vertical="center" wrapText="1"/>
    </xf>
    <xf numFmtId="38" fontId="0" fillId="0" borderId="13" xfId="3" applyFont="1" applyBorder="1" applyAlignment="1">
      <alignment horizontal="left" vertical="center" wrapText="1"/>
    </xf>
    <xf numFmtId="38" fontId="0" fillId="0" borderId="0" xfId="3" applyFont="1" applyBorder="1" applyAlignment="1">
      <alignment horizontal="center" vertical="center"/>
    </xf>
    <xf numFmtId="38" fontId="0" fillId="0" borderId="7" xfId="3" applyFont="1" applyBorder="1" applyAlignment="1">
      <alignment horizontal="center" vertical="center" shrinkToFit="1"/>
    </xf>
    <xf numFmtId="38" fontId="0" fillId="0" borderId="21" xfId="3" applyFont="1" applyBorder="1" applyAlignment="1">
      <alignment horizontal="left" vertical="center" wrapText="1"/>
    </xf>
    <xf numFmtId="38" fontId="0" fillId="0" borderId="19" xfId="3" applyFont="1" applyBorder="1" applyAlignment="1">
      <alignment horizontal="left" vertical="center" wrapText="1"/>
    </xf>
    <xf numFmtId="38" fontId="0" fillId="0" borderId="16" xfId="3" applyFont="1" applyBorder="1" applyAlignment="1">
      <alignment horizontal="left" vertical="center" wrapText="1"/>
    </xf>
    <xf numFmtId="38" fontId="0" fillId="0" borderId="2" xfId="3" applyFont="1" applyBorder="1" applyAlignment="1">
      <alignment vertical="top" wrapText="1"/>
    </xf>
    <xf numFmtId="38" fontId="0" fillId="0" borderId="0" xfId="3" applyFont="1" applyAlignment="1">
      <alignment horizontal="left" vertical="top" wrapText="1"/>
    </xf>
    <xf numFmtId="38" fontId="0" fillId="0" borderId="21" xfId="3" applyFont="1" applyBorder="1" applyAlignment="1">
      <alignment horizontal="center" vertical="center" wrapText="1"/>
    </xf>
    <xf numFmtId="38" fontId="0" fillId="0" borderId="16" xfId="3" applyFont="1" applyBorder="1" applyAlignment="1">
      <alignment horizontal="center" vertical="center" wrapText="1"/>
    </xf>
    <xf numFmtId="38" fontId="0" fillId="0" borderId="21" xfId="3" applyFont="1" applyBorder="1" applyAlignment="1">
      <alignment horizontal="center" vertical="center"/>
    </xf>
    <xf numFmtId="38" fontId="0" fillId="0" borderId="20" xfId="3" applyFont="1" applyBorder="1" applyAlignment="1">
      <alignment horizontal="center" vertical="center" shrinkToFit="1"/>
    </xf>
    <xf numFmtId="38" fontId="0" fillId="0" borderId="20" xfId="3" applyFont="1" applyBorder="1" applyAlignment="1">
      <alignment horizontal="left" vertical="center" wrapText="1"/>
    </xf>
    <xf numFmtId="38" fontId="0" fillId="0" borderId="9" xfId="3" applyFont="1" applyBorder="1" applyAlignment="1">
      <alignment horizontal="right" vertical="center" wrapText="1"/>
    </xf>
    <xf numFmtId="38" fontId="0" fillId="0" borderId="8" xfId="3" applyFont="1" applyBorder="1" applyAlignment="1">
      <alignment horizontal="right" vertical="center" wrapText="1"/>
    </xf>
    <xf numFmtId="38" fontId="0" fillId="0" borderId="7" xfId="3" applyFont="1" applyBorder="1" applyAlignment="1">
      <alignment horizontal="right" vertical="center" wrapText="1"/>
    </xf>
    <xf numFmtId="38" fontId="0" fillId="0" borderId="4" xfId="3" applyFont="1" applyBorder="1" applyAlignment="1">
      <alignment horizontal="left" vertical="center" wrapText="1"/>
    </xf>
    <xf numFmtId="38" fontId="0" fillId="0" borderId="6" xfId="3" applyFont="1" applyBorder="1" applyAlignment="1">
      <alignment horizontal="left" vertical="center" wrapText="1"/>
    </xf>
    <xf numFmtId="38" fontId="0" fillId="0" borderId="7" xfId="3" applyFont="1" applyBorder="1" applyAlignment="1">
      <alignment horizontal="left" vertical="top" wrapText="1"/>
    </xf>
    <xf numFmtId="38" fontId="0" fillId="0" borderId="2" xfId="3" applyFont="1" applyBorder="1" applyAlignment="1">
      <alignment horizontal="right" vertical="center" wrapText="1"/>
    </xf>
    <xf numFmtId="38" fontId="0" fillId="0" borderId="1" xfId="3" applyFont="1" applyBorder="1" applyAlignment="1">
      <alignment horizontal="right" vertical="center" wrapText="1"/>
    </xf>
    <xf numFmtId="38" fontId="0" fillId="0" borderId="13" xfId="3" applyFont="1" applyBorder="1" applyAlignment="1">
      <alignment horizontal="right" vertical="center" wrapText="1"/>
    </xf>
    <xf numFmtId="38" fontId="0" fillId="0" borderId="2" xfId="3" applyFont="1" applyBorder="1" applyAlignment="1">
      <alignment horizontal="left" vertical="center" wrapText="1"/>
    </xf>
    <xf numFmtId="38" fontId="0" fillId="0" borderId="1" xfId="3" applyFont="1" applyBorder="1" applyAlignment="1">
      <alignment horizontal="left" vertical="center" wrapText="1"/>
    </xf>
    <xf numFmtId="38" fontId="0" fillId="0" borderId="13" xfId="3" applyFont="1" applyBorder="1" applyAlignment="1">
      <alignment horizontal="center" vertical="center" wrapText="1"/>
    </xf>
    <xf numFmtId="38" fontId="0" fillId="0" borderId="13" xfId="3" applyFont="1" applyBorder="1" applyAlignment="1">
      <alignment horizontal="left" vertical="center"/>
    </xf>
    <xf numFmtId="38" fontId="0" fillId="0" borderId="13" xfId="3" applyFont="1" applyBorder="1" applyAlignment="1">
      <alignment horizontal="left" vertical="top" wrapText="1"/>
    </xf>
    <xf numFmtId="38" fontId="0" fillId="0" borderId="21" xfId="3" applyFont="1" applyBorder="1" applyAlignment="1">
      <alignment horizontal="right" vertical="center" wrapText="1"/>
    </xf>
    <xf numFmtId="38" fontId="0" fillId="0" borderId="16" xfId="3" applyFont="1" applyBorder="1" applyAlignment="1">
      <alignment horizontal="right" vertical="center" wrapText="1"/>
    </xf>
    <xf numFmtId="38" fontId="0" fillId="0" borderId="20" xfId="3" applyFont="1" applyBorder="1" applyAlignment="1">
      <alignment horizontal="right" vertical="center" wrapText="1"/>
    </xf>
    <xf numFmtId="38" fontId="0" fillId="0" borderId="20" xfId="3" applyFont="1" applyBorder="1" applyAlignment="1">
      <alignment horizontal="center" vertical="center" wrapText="1"/>
    </xf>
    <xf numFmtId="38" fontId="0" fillId="0" borderId="20" xfId="3" applyFont="1" applyBorder="1" applyAlignment="1">
      <alignment horizontal="left" vertical="top" wrapText="1"/>
    </xf>
    <xf numFmtId="0" fontId="13" fillId="0" borderId="0" xfId="0" applyFont="1" applyAlignment="1">
      <alignment horizontal="right" vertical="center"/>
    </xf>
    <xf numFmtId="0" fontId="13" fillId="0" borderId="0" xfId="0" applyFont="1" applyAlignment="1">
      <alignment horizontal="left" vertical="center"/>
    </xf>
    <xf numFmtId="0" fontId="13" fillId="0" borderId="7" xfId="0" quotePrefix="1" applyFont="1" applyBorder="1" applyAlignment="1">
      <alignment horizontal="center" vertical="center"/>
    </xf>
    <xf numFmtId="0" fontId="13" fillId="0" borderId="9" xfId="0" quotePrefix="1" applyFont="1" applyBorder="1" applyAlignment="1">
      <alignment horizontal="center" vertical="center"/>
    </xf>
    <xf numFmtId="0" fontId="13" fillId="0" borderId="10" xfId="0" quotePrefix="1" applyFont="1" applyBorder="1" applyAlignment="1">
      <alignment horizontal="center" vertical="center"/>
    </xf>
    <xf numFmtId="0" fontId="13" fillId="0" borderId="8" xfId="0" quotePrefix="1" applyFont="1" applyBorder="1" applyAlignment="1">
      <alignment horizontal="center" vertical="center"/>
    </xf>
    <xf numFmtId="0" fontId="13" fillId="0" borderId="0" xfId="0" quotePrefix="1" applyFont="1" applyAlignment="1">
      <alignment horizontal="right" vertical="center"/>
    </xf>
    <xf numFmtId="0" fontId="13" fillId="0" borderId="9" xfId="0" applyFont="1" applyBorder="1" applyAlignment="1">
      <alignment horizontal="left" vertical="center"/>
    </xf>
    <xf numFmtId="0" fontId="13" fillId="0" borderId="10" xfId="0" quotePrefix="1" applyFont="1" applyBorder="1" applyAlignment="1">
      <alignment horizontal="right" vertical="center"/>
    </xf>
    <xf numFmtId="0" fontId="13" fillId="0" borderId="10" xfId="0" applyFont="1" applyBorder="1" applyAlignment="1">
      <alignment horizontal="right" vertical="center"/>
    </xf>
    <xf numFmtId="0" fontId="13" fillId="0" borderId="8" xfId="0" applyFont="1" applyBorder="1" applyAlignment="1">
      <alignment horizontal="right" vertical="center"/>
    </xf>
    <xf numFmtId="0" fontId="20" fillId="0" borderId="0" xfId="0" applyFont="1" applyAlignment="1">
      <alignment horizontal="left" vertical="center"/>
    </xf>
    <xf numFmtId="0" fontId="13" fillId="0" borderId="20" xfId="0" applyFont="1" applyBorder="1" applyAlignment="1">
      <alignment horizontal="left" vertical="center" wrapText="1" indent="1"/>
    </xf>
    <xf numFmtId="0" fontId="0" fillId="0" borderId="19" xfId="0" applyFont="1" applyBorder="1" applyAlignment="1">
      <alignment horizontal="left" vertical="center" indent="1"/>
    </xf>
    <xf numFmtId="0" fontId="13" fillId="0" borderId="21" xfId="0" applyFont="1" applyBorder="1" applyAlignment="1">
      <alignment horizontal="left" vertical="center" wrapText="1" indent="1"/>
    </xf>
    <xf numFmtId="0" fontId="13" fillId="0" borderId="19" xfId="0" applyFont="1" applyBorder="1" applyAlignment="1">
      <alignment horizontal="left" vertical="center" wrapText="1"/>
    </xf>
    <xf numFmtId="0" fontId="0" fillId="0" borderId="16" xfId="0" applyFont="1" applyBorder="1" applyAlignment="1">
      <alignment horizontal="left" vertical="center" indent="1"/>
    </xf>
    <xf numFmtId="0" fontId="16" fillId="0" borderId="19" xfId="0" applyFont="1" applyBorder="1" applyAlignment="1">
      <alignment horizontal="left" vertical="center" wrapText="1"/>
    </xf>
    <xf numFmtId="0" fontId="13" fillId="0" borderId="16" xfId="0" applyFont="1" applyBorder="1" applyAlignment="1">
      <alignment horizontal="left" vertical="center" wrapText="1"/>
    </xf>
    <xf numFmtId="0" fontId="0" fillId="0" borderId="20" xfId="0" applyFont="1" applyBorder="1" applyAlignment="1">
      <alignment horizontal="left" vertical="center" indent="1"/>
    </xf>
    <xf numFmtId="0" fontId="13" fillId="0" borderId="0" xfId="0" applyFont="1" applyAlignment="1">
      <alignment horizontal="left" vertical="center" wrapText="1"/>
    </xf>
    <xf numFmtId="0" fontId="13" fillId="0" borderId="21" xfId="0" applyFont="1" applyBorder="1" applyAlignment="1">
      <alignment horizontal="left" vertical="center"/>
    </xf>
    <xf numFmtId="0" fontId="0" fillId="0" borderId="19" xfId="0" applyFont="1" applyBorder="1" applyAlignment="1">
      <alignment horizontal="left" vertical="center"/>
    </xf>
    <xf numFmtId="0" fontId="13" fillId="0" borderId="19" xfId="0" applyFont="1" applyBorder="1" applyAlignment="1">
      <alignment horizontal="left" vertical="center" wrapText="1" indent="1"/>
    </xf>
    <xf numFmtId="0" fontId="13" fillId="0" borderId="19" xfId="0" applyFont="1" applyBorder="1" applyAlignment="1">
      <alignment vertical="center"/>
    </xf>
    <xf numFmtId="38" fontId="0" fillId="0" borderId="19" xfId="3" applyFont="1" applyBorder="1" applyAlignment="1">
      <alignment horizontal="left" vertical="top" wrapText="1" indent="1"/>
    </xf>
    <xf numFmtId="0" fontId="13" fillId="0" borderId="19" xfId="0" applyFont="1" applyBorder="1" applyAlignment="1">
      <alignment horizontal="left" vertical="center" indent="1"/>
    </xf>
    <xf numFmtId="38" fontId="0" fillId="0" borderId="19" xfId="3" applyFont="1" applyBorder="1" applyAlignment="1">
      <alignment vertical="center" wrapText="1"/>
    </xf>
    <xf numFmtId="0" fontId="13" fillId="0" borderId="16" xfId="0" applyFont="1" applyBorder="1" applyAlignment="1">
      <alignment horizontal="left" vertical="center" indent="1"/>
    </xf>
    <xf numFmtId="0" fontId="13" fillId="0" borderId="0" xfId="0" applyFont="1" applyBorder="1">
      <alignment vertical="center"/>
    </xf>
    <xf numFmtId="38" fontId="0" fillId="0" borderId="0" xfId="3" applyFont="1" applyBorder="1" applyAlignment="1">
      <alignment vertical="top" wrapText="1"/>
    </xf>
    <xf numFmtId="49" fontId="0" fillId="0" borderId="0" xfId="0" applyNumberFormat="1" applyFont="1" applyBorder="1" applyAlignment="1">
      <alignment horizontal="right" vertical="top"/>
    </xf>
  </cellXfs>
  <cellStyles count="4">
    <cellStyle name="標準" xfId="0" builtinId="0"/>
    <cellStyle name="標準_07老人施設調書（Ｐ１６～Ｐ１７）" xfId="1"/>
    <cellStyle name="ハイパーリンク" xfId="2" builtinId="8"/>
    <cellStyle name="桁区切り" xfId="3" builtinId="6"/>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theme" Target="theme/theme1.xml" /><Relationship Id="rId17" Type="http://schemas.openxmlformats.org/officeDocument/2006/relationships/sharedStrings" Target="sharedStrings.xml" /><Relationship Id="rId1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363855</xdr:colOff>
      <xdr:row>5</xdr:row>
      <xdr:rowOff>97155</xdr:rowOff>
    </xdr:from>
    <xdr:to xmlns:xdr="http://schemas.openxmlformats.org/drawingml/2006/spreadsheetDrawing">
      <xdr:col>12</xdr:col>
      <xdr:colOff>312420</xdr:colOff>
      <xdr:row>8</xdr:row>
      <xdr:rowOff>66675</xdr:rowOff>
    </xdr:to>
    <xdr:sp macro="" textlink="">
      <xdr:nvSpPr>
        <xdr:cNvPr id="25607" name="WordArt 7"/>
        <xdr:cNvSpPr>
          <a:spLocks noChangeArrowheads="1" noChangeShapeType="1" noTextEdit="1"/>
        </xdr:cNvSpPr>
      </xdr:nvSpPr>
      <xdr:spPr>
        <a:xfrm>
          <a:off x="828040" y="935355"/>
          <a:ext cx="4148455" cy="472440"/>
        </a:xfrm>
        <a:prstGeom prst="rect">
          <a:avLst/>
        </a:prstGeom>
      </xdr:spPr>
      <xdr:txBody>
        <a:bodyPr vertOverflow="overflow" horzOverflow="overflow" wrap="none" fromWordArt="1">
          <a:prstTxWarp prst="textPlain">
            <a:avLst>
              <a:gd name="adj" fmla="val 50000"/>
            </a:avLst>
          </a:prstTxWarp>
        </a:bodyPr>
        <a:lstStyle/>
        <a:p>
          <a:pPr algn="ctr" rtl="0"/>
          <a:r>
            <a:rPr lang="ja-JP" altLang="en-US" sz="3600" kern="10" spc="0">
              <a:ln w="9525">
                <a:solidFill>
                  <a:srgbClr val="000000"/>
                </a:solidFill>
                <a:round/>
                <a:headEnd/>
                <a:tailEnd/>
              </a:ln>
              <a:solidFill>
                <a:srgbClr val="000000"/>
              </a:solidFill>
              <a:effectLst/>
              <a:latin typeface="ＪＳ明朝"/>
              <a:ea typeface="ＪＳ明朝"/>
            </a:rPr>
            <a:t>社会福祉法人監査資料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xdr:col>
      <xdr:colOff>22225</xdr:colOff>
      <xdr:row>7</xdr:row>
      <xdr:rowOff>30480</xdr:rowOff>
    </xdr:from>
    <xdr:to xmlns:xdr="http://schemas.openxmlformats.org/drawingml/2006/spreadsheetDrawing">
      <xdr:col>8</xdr:col>
      <xdr:colOff>852805</xdr:colOff>
      <xdr:row>7</xdr:row>
      <xdr:rowOff>198120</xdr:rowOff>
    </xdr:to>
    <xdr:sp macro="" textlink="">
      <xdr:nvSpPr>
        <xdr:cNvPr id="42055" name="AutoShape 1"/>
        <xdr:cNvSpPr>
          <a:spLocks noChangeArrowheads="1"/>
        </xdr:cNvSpPr>
      </xdr:nvSpPr>
      <xdr:spPr>
        <a:xfrm>
          <a:off x="1632585" y="14973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10</xdr:row>
      <xdr:rowOff>30480</xdr:rowOff>
    </xdr:from>
    <xdr:to xmlns:xdr="http://schemas.openxmlformats.org/drawingml/2006/spreadsheetDrawing">
      <xdr:col>8</xdr:col>
      <xdr:colOff>852805</xdr:colOff>
      <xdr:row>10</xdr:row>
      <xdr:rowOff>198120</xdr:rowOff>
    </xdr:to>
    <xdr:sp macro="" textlink="">
      <xdr:nvSpPr>
        <xdr:cNvPr id="42056" name="AutoShape 2"/>
        <xdr:cNvSpPr>
          <a:spLocks noChangeArrowheads="1"/>
        </xdr:cNvSpPr>
      </xdr:nvSpPr>
      <xdr:spPr>
        <a:xfrm>
          <a:off x="1632585" y="21259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13</xdr:row>
      <xdr:rowOff>30480</xdr:rowOff>
    </xdr:from>
    <xdr:to xmlns:xdr="http://schemas.openxmlformats.org/drawingml/2006/spreadsheetDrawing">
      <xdr:col>8</xdr:col>
      <xdr:colOff>852805</xdr:colOff>
      <xdr:row>13</xdr:row>
      <xdr:rowOff>198120</xdr:rowOff>
    </xdr:to>
    <xdr:sp macro="" textlink="">
      <xdr:nvSpPr>
        <xdr:cNvPr id="42057" name="AutoShape 3"/>
        <xdr:cNvSpPr>
          <a:spLocks noChangeArrowheads="1"/>
        </xdr:cNvSpPr>
      </xdr:nvSpPr>
      <xdr:spPr>
        <a:xfrm>
          <a:off x="1632585" y="27546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28</xdr:row>
      <xdr:rowOff>30480</xdr:rowOff>
    </xdr:from>
    <xdr:to xmlns:xdr="http://schemas.openxmlformats.org/drawingml/2006/spreadsheetDrawing">
      <xdr:col>8</xdr:col>
      <xdr:colOff>852805</xdr:colOff>
      <xdr:row>28</xdr:row>
      <xdr:rowOff>198120</xdr:rowOff>
    </xdr:to>
    <xdr:sp macro="" textlink="">
      <xdr:nvSpPr>
        <xdr:cNvPr id="42058" name="AutoShape 4"/>
        <xdr:cNvSpPr>
          <a:spLocks noChangeArrowheads="1"/>
        </xdr:cNvSpPr>
      </xdr:nvSpPr>
      <xdr:spPr>
        <a:xfrm>
          <a:off x="1632585" y="58978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31</xdr:row>
      <xdr:rowOff>30480</xdr:rowOff>
    </xdr:from>
    <xdr:to xmlns:xdr="http://schemas.openxmlformats.org/drawingml/2006/spreadsheetDrawing">
      <xdr:col>8</xdr:col>
      <xdr:colOff>852805</xdr:colOff>
      <xdr:row>31</xdr:row>
      <xdr:rowOff>198120</xdr:rowOff>
    </xdr:to>
    <xdr:sp macro="" textlink="">
      <xdr:nvSpPr>
        <xdr:cNvPr id="42059" name="AutoShape 5"/>
        <xdr:cNvSpPr>
          <a:spLocks noChangeArrowheads="1"/>
        </xdr:cNvSpPr>
      </xdr:nvSpPr>
      <xdr:spPr>
        <a:xfrm>
          <a:off x="1632585" y="65265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37</xdr:row>
      <xdr:rowOff>30480</xdr:rowOff>
    </xdr:from>
    <xdr:to xmlns:xdr="http://schemas.openxmlformats.org/drawingml/2006/spreadsheetDrawing">
      <xdr:col>8</xdr:col>
      <xdr:colOff>852805</xdr:colOff>
      <xdr:row>37</xdr:row>
      <xdr:rowOff>198120</xdr:rowOff>
    </xdr:to>
    <xdr:sp macro="" textlink="">
      <xdr:nvSpPr>
        <xdr:cNvPr id="42060" name="AutoShape 6"/>
        <xdr:cNvSpPr>
          <a:spLocks noChangeArrowheads="1"/>
        </xdr:cNvSpPr>
      </xdr:nvSpPr>
      <xdr:spPr>
        <a:xfrm>
          <a:off x="1632585" y="77838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16</xdr:row>
      <xdr:rowOff>30480</xdr:rowOff>
    </xdr:from>
    <xdr:to xmlns:xdr="http://schemas.openxmlformats.org/drawingml/2006/spreadsheetDrawing">
      <xdr:col>8</xdr:col>
      <xdr:colOff>852805</xdr:colOff>
      <xdr:row>16</xdr:row>
      <xdr:rowOff>198120</xdr:rowOff>
    </xdr:to>
    <xdr:sp macro="" textlink="">
      <xdr:nvSpPr>
        <xdr:cNvPr id="42061" name="AutoShape 16"/>
        <xdr:cNvSpPr>
          <a:spLocks noChangeArrowheads="1"/>
        </xdr:cNvSpPr>
      </xdr:nvSpPr>
      <xdr:spPr>
        <a:xfrm>
          <a:off x="1632585" y="33832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19</xdr:row>
      <xdr:rowOff>30480</xdr:rowOff>
    </xdr:from>
    <xdr:to xmlns:xdr="http://schemas.openxmlformats.org/drawingml/2006/spreadsheetDrawing">
      <xdr:col>8</xdr:col>
      <xdr:colOff>852805</xdr:colOff>
      <xdr:row>19</xdr:row>
      <xdr:rowOff>198120</xdr:rowOff>
    </xdr:to>
    <xdr:sp macro="" textlink="">
      <xdr:nvSpPr>
        <xdr:cNvPr id="42062" name="AutoShape 17"/>
        <xdr:cNvSpPr>
          <a:spLocks noChangeArrowheads="1"/>
        </xdr:cNvSpPr>
      </xdr:nvSpPr>
      <xdr:spPr>
        <a:xfrm>
          <a:off x="1632585" y="40119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22</xdr:row>
      <xdr:rowOff>30480</xdr:rowOff>
    </xdr:from>
    <xdr:to xmlns:xdr="http://schemas.openxmlformats.org/drawingml/2006/spreadsheetDrawing">
      <xdr:col>8</xdr:col>
      <xdr:colOff>852805</xdr:colOff>
      <xdr:row>22</xdr:row>
      <xdr:rowOff>198120</xdr:rowOff>
    </xdr:to>
    <xdr:sp macro="" textlink="">
      <xdr:nvSpPr>
        <xdr:cNvPr id="42063" name="AutoShape 18"/>
        <xdr:cNvSpPr>
          <a:spLocks noChangeArrowheads="1"/>
        </xdr:cNvSpPr>
      </xdr:nvSpPr>
      <xdr:spPr>
        <a:xfrm>
          <a:off x="1632585" y="46405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25</xdr:row>
      <xdr:rowOff>30480</xdr:rowOff>
    </xdr:from>
    <xdr:to xmlns:xdr="http://schemas.openxmlformats.org/drawingml/2006/spreadsheetDrawing">
      <xdr:col>8</xdr:col>
      <xdr:colOff>852805</xdr:colOff>
      <xdr:row>25</xdr:row>
      <xdr:rowOff>198120</xdr:rowOff>
    </xdr:to>
    <xdr:sp macro="" textlink="">
      <xdr:nvSpPr>
        <xdr:cNvPr id="42064" name="AutoShape 22"/>
        <xdr:cNvSpPr>
          <a:spLocks noChangeArrowheads="1"/>
        </xdr:cNvSpPr>
      </xdr:nvSpPr>
      <xdr:spPr>
        <a:xfrm>
          <a:off x="1632585" y="52692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28</xdr:row>
      <xdr:rowOff>30480</xdr:rowOff>
    </xdr:from>
    <xdr:to xmlns:xdr="http://schemas.openxmlformats.org/drawingml/2006/spreadsheetDrawing">
      <xdr:col>8</xdr:col>
      <xdr:colOff>852805</xdr:colOff>
      <xdr:row>28</xdr:row>
      <xdr:rowOff>198120</xdr:rowOff>
    </xdr:to>
    <xdr:sp macro="" textlink="">
      <xdr:nvSpPr>
        <xdr:cNvPr id="42065" name="AutoShape 23"/>
        <xdr:cNvSpPr>
          <a:spLocks noChangeArrowheads="1"/>
        </xdr:cNvSpPr>
      </xdr:nvSpPr>
      <xdr:spPr>
        <a:xfrm>
          <a:off x="1632585" y="58978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31</xdr:row>
      <xdr:rowOff>30480</xdr:rowOff>
    </xdr:from>
    <xdr:to xmlns:xdr="http://schemas.openxmlformats.org/drawingml/2006/spreadsheetDrawing">
      <xdr:col>8</xdr:col>
      <xdr:colOff>852805</xdr:colOff>
      <xdr:row>31</xdr:row>
      <xdr:rowOff>198120</xdr:rowOff>
    </xdr:to>
    <xdr:sp macro="" textlink="">
      <xdr:nvSpPr>
        <xdr:cNvPr id="42066" name="AutoShape 24"/>
        <xdr:cNvSpPr>
          <a:spLocks noChangeArrowheads="1"/>
        </xdr:cNvSpPr>
      </xdr:nvSpPr>
      <xdr:spPr>
        <a:xfrm>
          <a:off x="1632585" y="65265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34</xdr:row>
      <xdr:rowOff>30480</xdr:rowOff>
    </xdr:from>
    <xdr:to xmlns:xdr="http://schemas.openxmlformats.org/drawingml/2006/spreadsheetDrawing">
      <xdr:col>8</xdr:col>
      <xdr:colOff>852805</xdr:colOff>
      <xdr:row>34</xdr:row>
      <xdr:rowOff>198120</xdr:rowOff>
    </xdr:to>
    <xdr:sp macro="" textlink="">
      <xdr:nvSpPr>
        <xdr:cNvPr id="42067" name="AutoShape 25"/>
        <xdr:cNvSpPr>
          <a:spLocks noChangeArrowheads="1"/>
        </xdr:cNvSpPr>
      </xdr:nvSpPr>
      <xdr:spPr>
        <a:xfrm>
          <a:off x="1632585" y="71551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37</xdr:row>
      <xdr:rowOff>30480</xdr:rowOff>
    </xdr:from>
    <xdr:to xmlns:xdr="http://schemas.openxmlformats.org/drawingml/2006/spreadsheetDrawing">
      <xdr:col>8</xdr:col>
      <xdr:colOff>852805</xdr:colOff>
      <xdr:row>37</xdr:row>
      <xdr:rowOff>198120</xdr:rowOff>
    </xdr:to>
    <xdr:sp macro="" textlink="">
      <xdr:nvSpPr>
        <xdr:cNvPr id="42068" name="AutoShape 26"/>
        <xdr:cNvSpPr>
          <a:spLocks noChangeArrowheads="1"/>
        </xdr:cNvSpPr>
      </xdr:nvSpPr>
      <xdr:spPr>
        <a:xfrm>
          <a:off x="1632585" y="77838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40</xdr:row>
      <xdr:rowOff>30480</xdr:rowOff>
    </xdr:from>
    <xdr:to xmlns:xdr="http://schemas.openxmlformats.org/drawingml/2006/spreadsheetDrawing">
      <xdr:col>8</xdr:col>
      <xdr:colOff>852805</xdr:colOff>
      <xdr:row>40</xdr:row>
      <xdr:rowOff>198120</xdr:rowOff>
    </xdr:to>
    <xdr:sp macro="" textlink="">
      <xdr:nvSpPr>
        <xdr:cNvPr id="42069" name="AutoShape 27"/>
        <xdr:cNvSpPr>
          <a:spLocks noChangeArrowheads="1"/>
        </xdr:cNvSpPr>
      </xdr:nvSpPr>
      <xdr:spPr>
        <a:xfrm>
          <a:off x="1632585" y="84124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7</xdr:row>
      <xdr:rowOff>30480</xdr:rowOff>
    </xdr:from>
    <xdr:to xmlns:xdr="http://schemas.openxmlformats.org/drawingml/2006/spreadsheetDrawing">
      <xdr:col>8</xdr:col>
      <xdr:colOff>852805</xdr:colOff>
      <xdr:row>7</xdr:row>
      <xdr:rowOff>198120</xdr:rowOff>
    </xdr:to>
    <xdr:sp macro="" textlink="">
      <xdr:nvSpPr>
        <xdr:cNvPr id="42070" name="AutoShape 1"/>
        <xdr:cNvSpPr>
          <a:spLocks noChangeArrowheads="1"/>
        </xdr:cNvSpPr>
      </xdr:nvSpPr>
      <xdr:spPr>
        <a:xfrm>
          <a:off x="1632585" y="14973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10</xdr:row>
      <xdr:rowOff>30480</xdr:rowOff>
    </xdr:from>
    <xdr:to xmlns:xdr="http://schemas.openxmlformats.org/drawingml/2006/spreadsheetDrawing">
      <xdr:col>8</xdr:col>
      <xdr:colOff>852805</xdr:colOff>
      <xdr:row>10</xdr:row>
      <xdr:rowOff>198120</xdr:rowOff>
    </xdr:to>
    <xdr:sp macro="" textlink="">
      <xdr:nvSpPr>
        <xdr:cNvPr id="42071" name="AutoShape 2"/>
        <xdr:cNvSpPr>
          <a:spLocks noChangeArrowheads="1"/>
        </xdr:cNvSpPr>
      </xdr:nvSpPr>
      <xdr:spPr>
        <a:xfrm>
          <a:off x="1632585" y="21259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13</xdr:row>
      <xdr:rowOff>30480</xdr:rowOff>
    </xdr:from>
    <xdr:to xmlns:xdr="http://schemas.openxmlformats.org/drawingml/2006/spreadsheetDrawing">
      <xdr:col>8</xdr:col>
      <xdr:colOff>852805</xdr:colOff>
      <xdr:row>13</xdr:row>
      <xdr:rowOff>198120</xdr:rowOff>
    </xdr:to>
    <xdr:sp macro="" textlink="">
      <xdr:nvSpPr>
        <xdr:cNvPr id="42072" name="AutoShape 3"/>
        <xdr:cNvSpPr>
          <a:spLocks noChangeArrowheads="1"/>
        </xdr:cNvSpPr>
      </xdr:nvSpPr>
      <xdr:spPr>
        <a:xfrm>
          <a:off x="1632585" y="27546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28</xdr:row>
      <xdr:rowOff>30480</xdr:rowOff>
    </xdr:from>
    <xdr:to xmlns:xdr="http://schemas.openxmlformats.org/drawingml/2006/spreadsheetDrawing">
      <xdr:col>8</xdr:col>
      <xdr:colOff>852805</xdr:colOff>
      <xdr:row>28</xdr:row>
      <xdr:rowOff>198120</xdr:rowOff>
    </xdr:to>
    <xdr:sp macro="" textlink="">
      <xdr:nvSpPr>
        <xdr:cNvPr id="42073" name="AutoShape 4"/>
        <xdr:cNvSpPr>
          <a:spLocks noChangeArrowheads="1"/>
        </xdr:cNvSpPr>
      </xdr:nvSpPr>
      <xdr:spPr>
        <a:xfrm>
          <a:off x="1632585" y="58978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31</xdr:row>
      <xdr:rowOff>30480</xdr:rowOff>
    </xdr:from>
    <xdr:to xmlns:xdr="http://schemas.openxmlformats.org/drawingml/2006/spreadsheetDrawing">
      <xdr:col>8</xdr:col>
      <xdr:colOff>852805</xdr:colOff>
      <xdr:row>31</xdr:row>
      <xdr:rowOff>198120</xdr:rowOff>
    </xdr:to>
    <xdr:sp macro="" textlink="">
      <xdr:nvSpPr>
        <xdr:cNvPr id="42074" name="AutoShape 5"/>
        <xdr:cNvSpPr>
          <a:spLocks noChangeArrowheads="1"/>
        </xdr:cNvSpPr>
      </xdr:nvSpPr>
      <xdr:spPr>
        <a:xfrm>
          <a:off x="1632585" y="65265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37</xdr:row>
      <xdr:rowOff>30480</xdr:rowOff>
    </xdr:from>
    <xdr:to xmlns:xdr="http://schemas.openxmlformats.org/drawingml/2006/spreadsheetDrawing">
      <xdr:col>8</xdr:col>
      <xdr:colOff>852805</xdr:colOff>
      <xdr:row>37</xdr:row>
      <xdr:rowOff>198120</xdr:rowOff>
    </xdr:to>
    <xdr:sp macro="" textlink="">
      <xdr:nvSpPr>
        <xdr:cNvPr id="42075" name="AutoShape 6"/>
        <xdr:cNvSpPr>
          <a:spLocks noChangeArrowheads="1"/>
        </xdr:cNvSpPr>
      </xdr:nvSpPr>
      <xdr:spPr>
        <a:xfrm>
          <a:off x="1632585" y="77838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16</xdr:row>
      <xdr:rowOff>30480</xdr:rowOff>
    </xdr:from>
    <xdr:to xmlns:xdr="http://schemas.openxmlformats.org/drawingml/2006/spreadsheetDrawing">
      <xdr:col>8</xdr:col>
      <xdr:colOff>852805</xdr:colOff>
      <xdr:row>16</xdr:row>
      <xdr:rowOff>198120</xdr:rowOff>
    </xdr:to>
    <xdr:sp macro="" textlink="">
      <xdr:nvSpPr>
        <xdr:cNvPr id="42076" name="AutoShape 16"/>
        <xdr:cNvSpPr>
          <a:spLocks noChangeArrowheads="1"/>
        </xdr:cNvSpPr>
      </xdr:nvSpPr>
      <xdr:spPr>
        <a:xfrm>
          <a:off x="1632585" y="33832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19</xdr:row>
      <xdr:rowOff>30480</xdr:rowOff>
    </xdr:from>
    <xdr:to xmlns:xdr="http://schemas.openxmlformats.org/drawingml/2006/spreadsheetDrawing">
      <xdr:col>8</xdr:col>
      <xdr:colOff>852805</xdr:colOff>
      <xdr:row>19</xdr:row>
      <xdr:rowOff>198120</xdr:rowOff>
    </xdr:to>
    <xdr:sp macro="" textlink="">
      <xdr:nvSpPr>
        <xdr:cNvPr id="42077" name="AutoShape 17"/>
        <xdr:cNvSpPr>
          <a:spLocks noChangeArrowheads="1"/>
        </xdr:cNvSpPr>
      </xdr:nvSpPr>
      <xdr:spPr>
        <a:xfrm>
          <a:off x="1632585" y="40119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22</xdr:row>
      <xdr:rowOff>30480</xdr:rowOff>
    </xdr:from>
    <xdr:to xmlns:xdr="http://schemas.openxmlformats.org/drawingml/2006/spreadsheetDrawing">
      <xdr:col>8</xdr:col>
      <xdr:colOff>852805</xdr:colOff>
      <xdr:row>22</xdr:row>
      <xdr:rowOff>198120</xdr:rowOff>
    </xdr:to>
    <xdr:sp macro="" textlink="">
      <xdr:nvSpPr>
        <xdr:cNvPr id="42078" name="AutoShape 18"/>
        <xdr:cNvSpPr>
          <a:spLocks noChangeArrowheads="1"/>
        </xdr:cNvSpPr>
      </xdr:nvSpPr>
      <xdr:spPr>
        <a:xfrm>
          <a:off x="1632585" y="46405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25</xdr:row>
      <xdr:rowOff>30480</xdr:rowOff>
    </xdr:from>
    <xdr:to xmlns:xdr="http://schemas.openxmlformats.org/drawingml/2006/spreadsheetDrawing">
      <xdr:col>8</xdr:col>
      <xdr:colOff>852805</xdr:colOff>
      <xdr:row>25</xdr:row>
      <xdr:rowOff>198120</xdr:rowOff>
    </xdr:to>
    <xdr:sp macro="" textlink="">
      <xdr:nvSpPr>
        <xdr:cNvPr id="42079" name="AutoShape 22"/>
        <xdr:cNvSpPr>
          <a:spLocks noChangeArrowheads="1"/>
        </xdr:cNvSpPr>
      </xdr:nvSpPr>
      <xdr:spPr>
        <a:xfrm>
          <a:off x="1632585" y="52692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28</xdr:row>
      <xdr:rowOff>30480</xdr:rowOff>
    </xdr:from>
    <xdr:to xmlns:xdr="http://schemas.openxmlformats.org/drawingml/2006/spreadsheetDrawing">
      <xdr:col>8</xdr:col>
      <xdr:colOff>852805</xdr:colOff>
      <xdr:row>28</xdr:row>
      <xdr:rowOff>198120</xdr:rowOff>
    </xdr:to>
    <xdr:sp macro="" textlink="">
      <xdr:nvSpPr>
        <xdr:cNvPr id="42080" name="AutoShape 23"/>
        <xdr:cNvSpPr>
          <a:spLocks noChangeArrowheads="1"/>
        </xdr:cNvSpPr>
      </xdr:nvSpPr>
      <xdr:spPr>
        <a:xfrm>
          <a:off x="1632585" y="58978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31</xdr:row>
      <xdr:rowOff>30480</xdr:rowOff>
    </xdr:from>
    <xdr:to xmlns:xdr="http://schemas.openxmlformats.org/drawingml/2006/spreadsheetDrawing">
      <xdr:col>8</xdr:col>
      <xdr:colOff>852805</xdr:colOff>
      <xdr:row>31</xdr:row>
      <xdr:rowOff>198120</xdr:rowOff>
    </xdr:to>
    <xdr:sp macro="" textlink="">
      <xdr:nvSpPr>
        <xdr:cNvPr id="42081" name="AutoShape 24"/>
        <xdr:cNvSpPr>
          <a:spLocks noChangeArrowheads="1"/>
        </xdr:cNvSpPr>
      </xdr:nvSpPr>
      <xdr:spPr>
        <a:xfrm>
          <a:off x="1632585" y="65265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34</xdr:row>
      <xdr:rowOff>30480</xdr:rowOff>
    </xdr:from>
    <xdr:to xmlns:xdr="http://schemas.openxmlformats.org/drawingml/2006/spreadsheetDrawing">
      <xdr:col>8</xdr:col>
      <xdr:colOff>852805</xdr:colOff>
      <xdr:row>34</xdr:row>
      <xdr:rowOff>198120</xdr:rowOff>
    </xdr:to>
    <xdr:sp macro="" textlink="">
      <xdr:nvSpPr>
        <xdr:cNvPr id="42082" name="AutoShape 25"/>
        <xdr:cNvSpPr>
          <a:spLocks noChangeArrowheads="1"/>
        </xdr:cNvSpPr>
      </xdr:nvSpPr>
      <xdr:spPr>
        <a:xfrm>
          <a:off x="1632585" y="715518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37</xdr:row>
      <xdr:rowOff>30480</xdr:rowOff>
    </xdr:from>
    <xdr:to xmlns:xdr="http://schemas.openxmlformats.org/drawingml/2006/spreadsheetDrawing">
      <xdr:col>8</xdr:col>
      <xdr:colOff>852805</xdr:colOff>
      <xdr:row>37</xdr:row>
      <xdr:rowOff>198120</xdr:rowOff>
    </xdr:to>
    <xdr:sp macro="" textlink="">
      <xdr:nvSpPr>
        <xdr:cNvPr id="42083" name="AutoShape 26"/>
        <xdr:cNvSpPr>
          <a:spLocks noChangeArrowheads="1"/>
        </xdr:cNvSpPr>
      </xdr:nvSpPr>
      <xdr:spPr>
        <a:xfrm>
          <a:off x="1632585" y="7783830"/>
          <a:ext cx="830580" cy="1676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22225</xdr:colOff>
      <xdr:row>40</xdr:row>
      <xdr:rowOff>30480</xdr:rowOff>
    </xdr:from>
    <xdr:to xmlns:xdr="http://schemas.openxmlformats.org/drawingml/2006/spreadsheetDrawing">
      <xdr:col>8</xdr:col>
      <xdr:colOff>852805</xdr:colOff>
      <xdr:row>40</xdr:row>
      <xdr:rowOff>198120</xdr:rowOff>
    </xdr:to>
    <xdr:sp macro="" textlink="">
      <xdr:nvSpPr>
        <xdr:cNvPr id="42084" name="AutoShape 27"/>
        <xdr:cNvSpPr>
          <a:spLocks noChangeArrowheads="1"/>
        </xdr:cNvSpPr>
      </xdr:nvSpPr>
      <xdr:spPr>
        <a:xfrm>
          <a:off x="1632585" y="8412480"/>
          <a:ext cx="830580" cy="167640"/>
        </a:xfrm>
        <a:prstGeom prst="bracketPair">
          <a:avLst>
            <a:gd name="adj" fmla="val 16667"/>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20</xdr:col>
      <xdr:colOff>297180</xdr:colOff>
      <xdr:row>43</xdr:row>
      <xdr:rowOff>22860</xdr:rowOff>
    </xdr:from>
    <xdr:to xmlns:xdr="http://schemas.openxmlformats.org/drawingml/2006/spreadsheetDrawing">
      <xdr:col>20</xdr:col>
      <xdr:colOff>297180</xdr:colOff>
      <xdr:row>44</xdr:row>
      <xdr:rowOff>0</xdr:rowOff>
    </xdr:to>
    <xdr:sp macro="" textlink="">
      <xdr:nvSpPr>
        <xdr:cNvPr id="17654" name="Line 1"/>
        <xdr:cNvSpPr>
          <a:spLocks noChangeShapeType="1"/>
        </xdr:cNvSpPr>
      </xdr:nvSpPr>
      <xdr:spPr>
        <a:xfrm>
          <a:off x="6791960" y="12081510"/>
          <a:ext cx="0" cy="25336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21</xdr:col>
      <xdr:colOff>297180</xdr:colOff>
      <xdr:row>43</xdr:row>
      <xdr:rowOff>22860</xdr:rowOff>
    </xdr:from>
    <xdr:to xmlns:xdr="http://schemas.openxmlformats.org/drawingml/2006/spreadsheetDrawing">
      <xdr:col>21</xdr:col>
      <xdr:colOff>297180</xdr:colOff>
      <xdr:row>44</xdr:row>
      <xdr:rowOff>0</xdr:rowOff>
    </xdr:to>
    <xdr:sp macro="" textlink="">
      <xdr:nvSpPr>
        <xdr:cNvPr id="17655" name="Line 1"/>
        <xdr:cNvSpPr>
          <a:spLocks noChangeShapeType="1"/>
        </xdr:cNvSpPr>
      </xdr:nvSpPr>
      <xdr:spPr>
        <a:xfrm>
          <a:off x="7416165" y="12081510"/>
          <a:ext cx="0" cy="253365"/>
        </a:xfrm>
        <a:prstGeom prst="line">
          <a:avLst/>
        </a:prstGeom>
        <a:noFill/>
        <a:ln w="9525">
          <a:solidFill>
            <a:srgbClr val="000000"/>
          </a:solidFill>
          <a:round/>
          <a:headEnd/>
          <a:tailEnd type="triangle" w="med" len="med"/>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5</xdr:col>
      <xdr:colOff>7620</xdr:colOff>
      <xdr:row>16</xdr:row>
      <xdr:rowOff>15240</xdr:rowOff>
    </xdr:from>
    <xdr:to xmlns:xdr="http://schemas.openxmlformats.org/drawingml/2006/spreadsheetDrawing">
      <xdr:col>6</xdr:col>
      <xdr:colOff>0</xdr:colOff>
      <xdr:row>16</xdr:row>
      <xdr:rowOff>221615</xdr:rowOff>
    </xdr:to>
    <xdr:sp macro="" textlink="">
      <xdr:nvSpPr>
        <xdr:cNvPr id="40996" name="Line 2"/>
        <xdr:cNvSpPr>
          <a:spLocks noChangeShapeType="1"/>
        </xdr:cNvSpPr>
      </xdr:nvSpPr>
      <xdr:spPr>
        <a:xfrm flipV="1">
          <a:off x="2275840" y="3825240"/>
          <a:ext cx="639445" cy="206375"/>
        </a:xfrm>
        <a:prstGeom prst="line">
          <a:avLst/>
        </a:prstGeom>
        <a:noFill/>
        <a:ln w="9525">
          <a:solidFill>
            <a:srgbClr val="000000"/>
          </a:solidFill>
          <a:round/>
          <a:headEnd/>
          <a:tailEnd/>
        </a:ln>
      </xdr:spPr>
    </xdr:sp>
    <xdr:clientData/>
  </xdr:twoCellAnchor>
  <xdr:twoCellAnchor>
    <xdr:from xmlns:xdr="http://schemas.openxmlformats.org/drawingml/2006/spreadsheetDrawing">
      <xdr:col>6</xdr:col>
      <xdr:colOff>0</xdr:colOff>
      <xdr:row>16</xdr:row>
      <xdr:rowOff>0</xdr:rowOff>
    </xdr:from>
    <xdr:to xmlns:xdr="http://schemas.openxmlformats.org/drawingml/2006/spreadsheetDrawing">
      <xdr:col>6</xdr:col>
      <xdr:colOff>0</xdr:colOff>
      <xdr:row>17</xdr:row>
      <xdr:rowOff>0</xdr:rowOff>
    </xdr:to>
    <xdr:sp macro="" textlink="">
      <xdr:nvSpPr>
        <xdr:cNvPr id="40997" name="Line 3"/>
        <xdr:cNvSpPr>
          <a:spLocks noChangeShapeType="1"/>
        </xdr:cNvSpPr>
      </xdr:nvSpPr>
      <xdr:spPr>
        <a:xfrm flipV="1">
          <a:off x="2915285" y="3810000"/>
          <a:ext cx="0" cy="238125"/>
        </a:xfrm>
        <a:prstGeom prst="line">
          <a:avLst/>
        </a:prstGeom>
        <a:noFill/>
        <a:ln w="9525">
          <a:solidFill>
            <a:srgbClr val="000000"/>
          </a:solidFill>
          <a:round/>
          <a:headEnd/>
          <a:tailEnd/>
        </a:ln>
      </xdr:spPr>
    </xdr:sp>
    <xdr:clientData/>
  </xdr:twoCellAnchor>
  <xdr:twoCellAnchor>
    <xdr:from xmlns:xdr="http://schemas.openxmlformats.org/drawingml/2006/spreadsheetDrawing">
      <xdr:col>9</xdr:col>
      <xdr:colOff>0</xdr:colOff>
      <xdr:row>16</xdr:row>
      <xdr:rowOff>0</xdr:rowOff>
    </xdr:from>
    <xdr:to xmlns:xdr="http://schemas.openxmlformats.org/drawingml/2006/spreadsheetDrawing">
      <xdr:col>10</xdr:col>
      <xdr:colOff>0</xdr:colOff>
      <xdr:row>17</xdr:row>
      <xdr:rowOff>0</xdr:rowOff>
    </xdr:to>
    <xdr:sp macro="" textlink="">
      <xdr:nvSpPr>
        <xdr:cNvPr id="40998" name="Line 15"/>
        <xdr:cNvSpPr>
          <a:spLocks noChangeShapeType="1"/>
        </xdr:cNvSpPr>
      </xdr:nvSpPr>
      <xdr:spPr>
        <a:xfrm flipV="1">
          <a:off x="4665980" y="3810000"/>
          <a:ext cx="1165860" cy="238125"/>
        </a:xfrm>
        <a:prstGeom prst="line">
          <a:avLst/>
        </a:prstGeom>
        <a:noFill/>
        <a:ln w="9525">
          <a:solidFill>
            <a:srgbClr val="000000"/>
          </a:solidFill>
          <a:round/>
          <a:headEnd/>
          <a:tailEnd/>
        </a:ln>
      </xdr:spPr>
    </xdr:sp>
    <xdr:clientData/>
  </xdr:twoCellAnchor>
  <xdr:twoCellAnchor>
    <xdr:from xmlns:xdr="http://schemas.openxmlformats.org/drawingml/2006/spreadsheetDrawing">
      <xdr:col>5</xdr:col>
      <xdr:colOff>7620</xdr:colOff>
      <xdr:row>23</xdr:row>
      <xdr:rowOff>15240</xdr:rowOff>
    </xdr:from>
    <xdr:to xmlns:xdr="http://schemas.openxmlformats.org/drawingml/2006/spreadsheetDrawing">
      <xdr:col>6</xdr:col>
      <xdr:colOff>0</xdr:colOff>
      <xdr:row>23</xdr:row>
      <xdr:rowOff>221615</xdr:rowOff>
    </xdr:to>
    <xdr:sp macro="" textlink="">
      <xdr:nvSpPr>
        <xdr:cNvPr id="40999" name="Line 2"/>
        <xdr:cNvSpPr>
          <a:spLocks noChangeShapeType="1"/>
        </xdr:cNvSpPr>
      </xdr:nvSpPr>
      <xdr:spPr>
        <a:xfrm flipV="1">
          <a:off x="2275840" y="5492115"/>
          <a:ext cx="639445" cy="206375"/>
        </a:xfrm>
        <a:prstGeom prst="line">
          <a:avLst/>
        </a:prstGeom>
        <a:noFill/>
        <a:ln w="9525">
          <a:solidFill>
            <a:srgbClr val="000000"/>
          </a:solidFill>
          <a:round/>
          <a:headEnd/>
          <a:tailEnd/>
        </a:ln>
      </xdr:spPr>
    </xdr:sp>
    <xdr:clientData/>
  </xdr:twoCellAnchor>
  <xdr:twoCellAnchor>
    <xdr:from xmlns:xdr="http://schemas.openxmlformats.org/drawingml/2006/spreadsheetDrawing">
      <xdr:col>6</xdr:col>
      <xdr:colOff>0</xdr:colOff>
      <xdr:row>23</xdr:row>
      <xdr:rowOff>0</xdr:rowOff>
    </xdr:from>
    <xdr:to xmlns:xdr="http://schemas.openxmlformats.org/drawingml/2006/spreadsheetDrawing">
      <xdr:col>6</xdr:col>
      <xdr:colOff>0</xdr:colOff>
      <xdr:row>24</xdr:row>
      <xdr:rowOff>0</xdr:rowOff>
    </xdr:to>
    <xdr:sp macro="" textlink="">
      <xdr:nvSpPr>
        <xdr:cNvPr id="41000" name="Line 3"/>
        <xdr:cNvSpPr>
          <a:spLocks noChangeShapeType="1"/>
        </xdr:cNvSpPr>
      </xdr:nvSpPr>
      <xdr:spPr>
        <a:xfrm flipV="1">
          <a:off x="2915285" y="5476875"/>
          <a:ext cx="0" cy="238125"/>
        </a:xfrm>
        <a:prstGeom prst="line">
          <a:avLst/>
        </a:prstGeom>
        <a:noFill/>
        <a:ln w="9525">
          <a:solidFill>
            <a:srgbClr val="000000"/>
          </a:solidFill>
          <a:round/>
          <a:headEnd/>
          <a:tailEnd/>
        </a:ln>
      </xdr:spPr>
    </xdr:sp>
    <xdr:clientData/>
  </xdr:twoCellAnchor>
  <xdr:twoCellAnchor>
    <xdr:from xmlns:xdr="http://schemas.openxmlformats.org/drawingml/2006/spreadsheetDrawing">
      <xdr:col>9</xdr:col>
      <xdr:colOff>0</xdr:colOff>
      <xdr:row>23</xdr:row>
      <xdr:rowOff>0</xdr:rowOff>
    </xdr:from>
    <xdr:to xmlns:xdr="http://schemas.openxmlformats.org/drawingml/2006/spreadsheetDrawing">
      <xdr:col>10</xdr:col>
      <xdr:colOff>0</xdr:colOff>
      <xdr:row>24</xdr:row>
      <xdr:rowOff>0</xdr:rowOff>
    </xdr:to>
    <xdr:sp macro="" textlink="">
      <xdr:nvSpPr>
        <xdr:cNvPr id="41001" name="Line 15"/>
        <xdr:cNvSpPr>
          <a:spLocks noChangeShapeType="1"/>
        </xdr:cNvSpPr>
      </xdr:nvSpPr>
      <xdr:spPr>
        <a:xfrm flipV="1">
          <a:off x="4665980" y="5476875"/>
          <a:ext cx="1165860" cy="238125"/>
        </a:xfrm>
        <a:prstGeom prst="line">
          <a:avLst/>
        </a:prstGeom>
        <a:noFill/>
        <a:ln w="9525">
          <a:solidFill>
            <a:srgbClr val="000000"/>
          </a:solidFill>
          <a:round/>
          <a:headEnd/>
          <a:tailEnd/>
        </a:ln>
      </xdr:spPr>
    </xdr:sp>
    <xdr:clientData/>
  </xdr:twoCellAnchor>
  <xdr:twoCellAnchor>
    <xdr:from xmlns:xdr="http://schemas.openxmlformats.org/drawingml/2006/spreadsheetDrawing">
      <xdr:col>5</xdr:col>
      <xdr:colOff>7620</xdr:colOff>
      <xdr:row>31</xdr:row>
      <xdr:rowOff>15240</xdr:rowOff>
    </xdr:from>
    <xdr:to xmlns:xdr="http://schemas.openxmlformats.org/drawingml/2006/spreadsheetDrawing">
      <xdr:col>6</xdr:col>
      <xdr:colOff>0</xdr:colOff>
      <xdr:row>31</xdr:row>
      <xdr:rowOff>221615</xdr:rowOff>
    </xdr:to>
    <xdr:sp macro="" textlink="">
      <xdr:nvSpPr>
        <xdr:cNvPr id="41002" name="Line 2"/>
        <xdr:cNvSpPr>
          <a:spLocks noChangeShapeType="1"/>
        </xdr:cNvSpPr>
      </xdr:nvSpPr>
      <xdr:spPr>
        <a:xfrm flipV="1">
          <a:off x="2275840" y="7397115"/>
          <a:ext cx="639445" cy="206375"/>
        </a:xfrm>
        <a:prstGeom prst="line">
          <a:avLst/>
        </a:prstGeom>
        <a:noFill/>
        <a:ln w="9525">
          <a:solidFill>
            <a:srgbClr val="000000"/>
          </a:solidFill>
          <a:round/>
          <a:headEnd/>
          <a:tailEnd/>
        </a:ln>
      </xdr:spPr>
    </xdr:sp>
    <xdr:clientData/>
  </xdr:twoCellAnchor>
  <xdr:twoCellAnchor>
    <xdr:from xmlns:xdr="http://schemas.openxmlformats.org/drawingml/2006/spreadsheetDrawing">
      <xdr:col>6</xdr:col>
      <xdr:colOff>0</xdr:colOff>
      <xdr:row>31</xdr:row>
      <xdr:rowOff>0</xdr:rowOff>
    </xdr:from>
    <xdr:to xmlns:xdr="http://schemas.openxmlformats.org/drawingml/2006/spreadsheetDrawing">
      <xdr:col>6</xdr:col>
      <xdr:colOff>0</xdr:colOff>
      <xdr:row>32</xdr:row>
      <xdr:rowOff>0</xdr:rowOff>
    </xdr:to>
    <xdr:sp macro="" textlink="">
      <xdr:nvSpPr>
        <xdr:cNvPr id="41003" name="Line 3"/>
        <xdr:cNvSpPr>
          <a:spLocks noChangeShapeType="1"/>
        </xdr:cNvSpPr>
      </xdr:nvSpPr>
      <xdr:spPr>
        <a:xfrm flipV="1">
          <a:off x="2915285" y="7381875"/>
          <a:ext cx="0" cy="238125"/>
        </a:xfrm>
        <a:prstGeom prst="line">
          <a:avLst/>
        </a:prstGeom>
        <a:noFill/>
        <a:ln w="9525">
          <a:solidFill>
            <a:srgbClr val="000000"/>
          </a:solidFill>
          <a:round/>
          <a:headEnd/>
          <a:tailEnd/>
        </a:ln>
      </xdr:spPr>
    </xdr:sp>
    <xdr:clientData/>
  </xdr:twoCellAnchor>
  <xdr:twoCellAnchor>
    <xdr:from xmlns:xdr="http://schemas.openxmlformats.org/drawingml/2006/spreadsheetDrawing">
      <xdr:col>9</xdr:col>
      <xdr:colOff>0</xdr:colOff>
      <xdr:row>31</xdr:row>
      <xdr:rowOff>0</xdr:rowOff>
    </xdr:from>
    <xdr:to xmlns:xdr="http://schemas.openxmlformats.org/drawingml/2006/spreadsheetDrawing">
      <xdr:col>10</xdr:col>
      <xdr:colOff>0</xdr:colOff>
      <xdr:row>32</xdr:row>
      <xdr:rowOff>0</xdr:rowOff>
    </xdr:to>
    <xdr:sp macro="" textlink="">
      <xdr:nvSpPr>
        <xdr:cNvPr id="41004" name="Line 15"/>
        <xdr:cNvSpPr>
          <a:spLocks noChangeShapeType="1"/>
        </xdr:cNvSpPr>
      </xdr:nvSpPr>
      <xdr:spPr>
        <a:xfrm flipV="1">
          <a:off x="4665980" y="7381875"/>
          <a:ext cx="1165860" cy="238125"/>
        </a:xfrm>
        <a:prstGeom prst="line">
          <a:avLst/>
        </a:prstGeom>
        <a:noFill/>
        <a:ln w="9525">
          <a:solidFill>
            <a:srgbClr val="000000"/>
          </a:solidFill>
          <a:round/>
          <a:headEnd/>
          <a:tailEnd/>
        </a:ln>
      </xdr:spPr>
    </xdr:sp>
    <xdr:clientData/>
  </xdr:twoCellAnchor>
  <xdr:twoCellAnchor>
    <xdr:from xmlns:xdr="http://schemas.openxmlformats.org/drawingml/2006/spreadsheetDrawing">
      <xdr:col>5</xdr:col>
      <xdr:colOff>7620</xdr:colOff>
      <xdr:row>37</xdr:row>
      <xdr:rowOff>7620</xdr:rowOff>
    </xdr:from>
    <xdr:to xmlns:xdr="http://schemas.openxmlformats.org/drawingml/2006/spreadsheetDrawing">
      <xdr:col>7</xdr:col>
      <xdr:colOff>0</xdr:colOff>
      <xdr:row>37</xdr:row>
      <xdr:rowOff>221615</xdr:rowOff>
    </xdr:to>
    <xdr:sp macro="" textlink="">
      <xdr:nvSpPr>
        <xdr:cNvPr id="41005" name="Line 2"/>
        <xdr:cNvSpPr>
          <a:spLocks noChangeShapeType="1"/>
        </xdr:cNvSpPr>
      </xdr:nvSpPr>
      <xdr:spPr>
        <a:xfrm flipV="1">
          <a:off x="2275840" y="8818245"/>
          <a:ext cx="1286510" cy="213995"/>
        </a:xfrm>
        <a:prstGeom prst="line">
          <a:avLst/>
        </a:prstGeom>
        <a:noFill/>
        <a:ln w="9525">
          <a:solidFill>
            <a:srgbClr val="000000"/>
          </a:solidFill>
          <a:round/>
          <a:headEnd/>
          <a:tailEnd/>
        </a:ln>
      </xdr:spPr>
    </xdr:sp>
    <xdr:clientData/>
  </xdr:twoCellAnchor>
  <xdr:twoCellAnchor>
    <xdr:from xmlns:xdr="http://schemas.openxmlformats.org/drawingml/2006/spreadsheetDrawing">
      <xdr:col>9</xdr:col>
      <xdr:colOff>0</xdr:colOff>
      <xdr:row>37</xdr:row>
      <xdr:rowOff>0</xdr:rowOff>
    </xdr:from>
    <xdr:to xmlns:xdr="http://schemas.openxmlformats.org/drawingml/2006/spreadsheetDrawing">
      <xdr:col>10</xdr:col>
      <xdr:colOff>0</xdr:colOff>
      <xdr:row>38</xdr:row>
      <xdr:rowOff>0</xdr:rowOff>
    </xdr:to>
    <xdr:sp macro="" textlink="">
      <xdr:nvSpPr>
        <xdr:cNvPr id="41006" name="Line 15"/>
        <xdr:cNvSpPr>
          <a:spLocks noChangeShapeType="1"/>
        </xdr:cNvSpPr>
      </xdr:nvSpPr>
      <xdr:spPr>
        <a:xfrm flipV="1">
          <a:off x="4665980" y="8810625"/>
          <a:ext cx="1165860" cy="238125"/>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4</xdr:col>
      <xdr:colOff>7620</xdr:colOff>
      <xdr:row>23</xdr:row>
      <xdr:rowOff>30480</xdr:rowOff>
    </xdr:from>
    <xdr:to xmlns:xdr="http://schemas.openxmlformats.org/drawingml/2006/spreadsheetDrawing">
      <xdr:col>4</xdr:col>
      <xdr:colOff>236220</xdr:colOff>
      <xdr:row>23</xdr:row>
      <xdr:rowOff>259080</xdr:rowOff>
    </xdr:to>
    <xdr:sp macro="" textlink="">
      <xdr:nvSpPr>
        <xdr:cNvPr id="37370" name="AutoShape 5"/>
        <xdr:cNvSpPr>
          <a:spLocks noChangeArrowheads="1"/>
        </xdr:cNvSpPr>
      </xdr:nvSpPr>
      <xdr:spPr>
        <a:xfrm>
          <a:off x="1551940" y="6631305"/>
          <a:ext cx="228600" cy="2286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5</xdr:col>
      <xdr:colOff>30480</xdr:colOff>
      <xdr:row>23</xdr:row>
      <xdr:rowOff>30480</xdr:rowOff>
    </xdr:from>
    <xdr:to xmlns:xdr="http://schemas.openxmlformats.org/drawingml/2006/spreadsheetDrawing">
      <xdr:col>5</xdr:col>
      <xdr:colOff>808355</xdr:colOff>
      <xdr:row>23</xdr:row>
      <xdr:rowOff>259080</xdr:rowOff>
    </xdr:to>
    <xdr:sp macro="" textlink="">
      <xdr:nvSpPr>
        <xdr:cNvPr id="37371" name="AutoShape 6"/>
        <xdr:cNvSpPr>
          <a:spLocks noChangeArrowheads="1"/>
        </xdr:cNvSpPr>
      </xdr:nvSpPr>
      <xdr:spPr>
        <a:xfrm>
          <a:off x="1825625" y="6631305"/>
          <a:ext cx="777875" cy="2286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xdr:col>
      <xdr:colOff>7620</xdr:colOff>
      <xdr:row>23</xdr:row>
      <xdr:rowOff>30480</xdr:rowOff>
    </xdr:from>
    <xdr:to xmlns:xdr="http://schemas.openxmlformats.org/drawingml/2006/spreadsheetDrawing">
      <xdr:col>6</xdr:col>
      <xdr:colOff>227965</xdr:colOff>
      <xdr:row>23</xdr:row>
      <xdr:rowOff>259080</xdr:rowOff>
    </xdr:to>
    <xdr:sp macro="" textlink="">
      <xdr:nvSpPr>
        <xdr:cNvPr id="37372" name="AutoShape 7"/>
        <xdr:cNvSpPr>
          <a:spLocks noChangeArrowheads="1"/>
        </xdr:cNvSpPr>
      </xdr:nvSpPr>
      <xdr:spPr>
        <a:xfrm>
          <a:off x="2701290" y="6631305"/>
          <a:ext cx="220345" cy="2286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7</xdr:col>
      <xdr:colOff>30480</xdr:colOff>
      <xdr:row>23</xdr:row>
      <xdr:rowOff>30480</xdr:rowOff>
    </xdr:from>
    <xdr:to xmlns:xdr="http://schemas.openxmlformats.org/drawingml/2006/spreadsheetDrawing">
      <xdr:col>7</xdr:col>
      <xdr:colOff>723900</xdr:colOff>
      <xdr:row>23</xdr:row>
      <xdr:rowOff>259080</xdr:rowOff>
    </xdr:to>
    <xdr:sp macro="" textlink="">
      <xdr:nvSpPr>
        <xdr:cNvPr id="37373" name="AutoShape 8"/>
        <xdr:cNvSpPr>
          <a:spLocks noChangeArrowheads="1"/>
        </xdr:cNvSpPr>
      </xdr:nvSpPr>
      <xdr:spPr>
        <a:xfrm>
          <a:off x="2952115" y="6631305"/>
          <a:ext cx="693420" cy="2286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8</xdr:col>
      <xdr:colOff>7620</xdr:colOff>
      <xdr:row>23</xdr:row>
      <xdr:rowOff>30480</xdr:rowOff>
    </xdr:from>
    <xdr:to xmlns:xdr="http://schemas.openxmlformats.org/drawingml/2006/spreadsheetDrawing">
      <xdr:col>8</xdr:col>
      <xdr:colOff>236220</xdr:colOff>
      <xdr:row>23</xdr:row>
      <xdr:rowOff>259080</xdr:rowOff>
    </xdr:to>
    <xdr:sp macro="" textlink="">
      <xdr:nvSpPr>
        <xdr:cNvPr id="37374" name="AutoShape 9"/>
        <xdr:cNvSpPr>
          <a:spLocks noChangeArrowheads="1"/>
        </xdr:cNvSpPr>
      </xdr:nvSpPr>
      <xdr:spPr>
        <a:xfrm>
          <a:off x="3827780" y="6631305"/>
          <a:ext cx="228600" cy="2286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9</xdr:col>
      <xdr:colOff>30480</xdr:colOff>
      <xdr:row>23</xdr:row>
      <xdr:rowOff>30480</xdr:rowOff>
    </xdr:from>
    <xdr:to xmlns:xdr="http://schemas.openxmlformats.org/drawingml/2006/spreadsheetDrawing">
      <xdr:col>9</xdr:col>
      <xdr:colOff>723900</xdr:colOff>
      <xdr:row>23</xdr:row>
      <xdr:rowOff>259080</xdr:rowOff>
    </xdr:to>
    <xdr:sp macro="" textlink="">
      <xdr:nvSpPr>
        <xdr:cNvPr id="37375" name="AutoShape 10"/>
        <xdr:cNvSpPr>
          <a:spLocks noChangeArrowheads="1"/>
        </xdr:cNvSpPr>
      </xdr:nvSpPr>
      <xdr:spPr>
        <a:xfrm>
          <a:off x="4101465" y="6631305"/>
          <a:ext cx="693420" cy="2286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10</xdr:col>
      <xdr:colOff>7620</xdr:colOff>
      <xdr:row>23</xdr:row>
      <xdr:rowOff>30480</xdr:rowOff>
    </xdr:from>
    <xdr:to xmlns:xdr="http://schemas.openxmlformats.org/drawingml/2006/spreadsheetDrawing">
      <xdr:col>10</xdr:col>
      <xdr:colOff>236220</xdr:colOff>
      <xdr:row>23</xdr:row>
      <xdr:rowOff>259080</xdr:rowOff>
    </xdr:to>
    <xdr:sp macro="" textlink="">
      <xdr:nvSpPr>
        <xdr:cNvPr id="37376" name="AutoShape 11"/>
        <xdr:cNvSpPr>
          <a:spLocks noChangeArrowheads="1"/>
        </xdr:cNvSpPr>
      </xdr:nvSpPr>
      <xdr:spPr>
        <a:xfrm>
          <a:off x="4977130" y="6631305"/>
          <a:ext cx="228600" cy="2286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11</xdr:col>
      <xdr:colOff>30480</xdr:colOff>
      <xdr:row>23</xdr:row>
      <xdr:rowOff>30480</xdr:rowOff>
    </xdr:from>
    <xdr:to xmlns:xdr="http://schemas.openxmlformats.org/drawingml/2006/spreadsheetDrawing">
      <xdr:col>11</xdr:col>
      <xdr:colOff>723900</xdr:colOff>
      <xdr:row>23</xdr:row>
      <xdr:rowOff>259080</xdr:rowOff>
    </xdr:to>
    <xdr:sp macro="" textlink="">
      <xdr:nvSpPr>
        <xdr:cNvPr id="37377" name="AutoShape 12"/>
        <xdr:cNvSpPr>
          <a:spLocks noChangeArrowheads="1"/>
        </xdr:cNvSpPr>
      </xdr:nvSpPr>
      <xdr:spPr>
        <a:xfrm>
          <a:off x="5250815" y="6631305"/>
          <a:ext cx="693420" cy="228600"/>
        </a:xfrm>
        <a:prstGeom prst="bracketPair">
          <a:avLst>
            <a:gd name="adj" fmla="val 16667"/>
          </a:avLst>
        </a:prstGeom>
        <a:no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4</xdr:col>
      <xdr:colOff>1165860</xdr:colOff>
      <xdr:row>32</xdr:row>
      <xdr:rowOff>0</xdr:rowOff>
    </xdr:from>
    <xdr:to xmlns:xdr="http://schemas.openxmlformats.org/drawingml/2006/spreadsheetDrawing">
      <xdr:col>11</xdr:col>
      <xdr:colOff>579120</xdr:colOff>
      <xdr:row>34</xdr:row>
      <xdr:rowOff>0</xdr:rowOff>
    </xdr:to>
    <xdr:sp macro="" textlink="">
      <xdr:nvSpPr>
        <xdr:cNvPr id="35475" name="AutoShape 2"/>
        <xdr:cNvSpPr>
          <a:spLocks noChangeArrowheads="1"/>
        </xdr:cNvSpPr>
      </xdr:nvSpPr>
      <xdr:spPr>
        <a:xfrm>
          <a:off x="2161540" y="9010650"/>
          <a:ext cx="6329045" cy="5715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4</xdr:col>
      <xdr:colOff>1165860</xdr:colOff>
      <xdr:row>20</xdr:row>
      <xdr:rowOff>15875</xdr:rowOff>
    </xdr:from>
    <xdr:to xmlns:xdr="http://schemas.openxmlformats.org/drawingml/2006/spreadsheetDrawing">
      <xdr:col>11</xdr:col>
      <xdr:colOff>76200</xdr:colOff>
      <xdr:row>21</xdr:row>
      <xdr:rowOff>30480</xdr:rowOff>
    </xdr:to>
    <xdr:sp macro="" textlink="">
      <xdr:nvSpPr>
        <xdr:cNvPr id="35476" name="AutoShape 12"/>
        <xdr:cNvSpPr>
          <a:spLocks noChangeArrowheads="1"/>
        </xdr:cNvSpPr>
      </xdr:nvSpPr>
      <xdr:spPr>
        <a:xfrm>
          <a:off x="2161540" y="5597525"/>
          <a:ext cx="5826125" cy="300355"/>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4</xdr:col>
      <xdr:colOff>1165860</xdr:colOff>
      <xdr:row>19</xdr:row>
      <xdr:rowOff>15875</xdr:rowOff>
    </xdr:from>
    <xdr:to xmlns:xdr="http://schemas.openxmlformats.org/drawingml/2006/spreadsheetDrawing">
      <xdr:col>11</xdr:col>
      <xdr:colOff>76200</xdr:colOff>
      <xdr:row>20</xdr:row>
      <xdr:rowOff>30480</xdr:rowOff>
    </xdr:to>
    <xdr:sp macro="" textlink="">
      <xdr:nvSpPr>
        <xdr:cNvPr id="35477" name="AutoShape 13"/>
        <xdr:cNvSpPr>
          <a:spLocks noChangeArrowheads="1"/>
        </xdr:cNvSpPr>
      </xdr:nvSpPr>
      <xdr:spPr>
        <a:xfrm>
          <a:off x="2161540" y="5311775"/>
          <a:ext cx="5826125" cy="300355"/>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38</xdr:row>
      <xdr:rowOff>99060</xdr:rowOff>
    </xdr:from>
    <xdr:to xmlns:xdr="http://schemas.openxmlformats.org/drawingml/2006/spreadsheetDrawing">
      <xdr:col>11</xdr:col>
      <xdr:colOff>563880</xdr:colOff>
      <xdr:row>38</xdr:row>
      <xdr:rowOff>335915</xdr:rowOff>
    </xdr:to>
    <xdr:sp macro="" textlink="">
      <xdr:nvSpPr>
        <xdr:cNvPr id="35478" name="AutoShape 18"/>
        <xdr:cNvSpPr>
          <a:spLocks noChangeArrowheads="1"/>
        </xdr:cNvSpPr>
      </xdr:nvSpPr>
      <xdr:spPr>
        <a:xfrm>
          <a:off x="2161540" y="10824210"/>
          <a:ext cx="6313805" cy="236855"/>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40</xdr:row>
      <xdr:rowOff>38100</xdr:rowOff>
    </xdr:from>
    <xdr:to xmlns:xdr="http://schemas.openxmlformats.org/drawingml/2006/spreadsheetDrawing">
      <xdr:col>11</xdr:col>
      <xdr:colOff>571500</xdr:colOff>
      <xdr:row>41</xdr:row>
      <xdr:rowOff>250825</xdr:rowOff>
    </xdr:to>
    <xdr:sp macro="" textlink="">
      <xdr:nvSpPr>
        <xdr:cNvPr id="35479" name="AutoShape 19"/>
        <xdr:cNvSpPr>
          <a:spLocks noChangeArrowheads="1"/>
        </xdr:cNvSpPr>
      </xdr:nvSpPr>
      <xdr:spPr>
        <a:xfrm>
          <a:off x="2161540" y="11449050"/>
          <a:ext cx="6321425" cy="498475"/>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15</xdr:row>
      <xdr:rowOff>0</xdr:rowOff>
    </xdr:from>
    <xdr:to xmlns:xdr="http://schemas.openxmlformats.org/drawingml/2006/spreadsheetDrawing">
      <xdr:col>11</xdr:col>
      <xdr:colOff>563880</xdr:colOff>
      <xdr:row>15</xdr:row>
      <xdr:rowOff>0</xdr:rowOff>
    </xdr:to>
    <xdr:sp macro="" textlink="">
      <xdr:nvSpPr>
        <xdr:cNvPr id="35480" name="AutoShape 21"/>
        <xdr:cNvSpPr>
          <a:spLocks noChangeArrowheads="1"/>
        </xdr:cNvSpPr>
      </xdr:nvSpPr>
      <xdr:spPr>
        <a:xfrm>
          <a:off x="2161540" y="4152900"/>
          <a:ext cx="6313805" cy="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39</xdr:row>
      <xdr:rowOff>7620</xdr:rowOff>
    </xdr:from>
    <xdr:to xmlns:xdr="http://schemas.openxmlformats.org/drawingml/2006/spreadsheetDrawing">
      <xdr:col>11</xdr:col>
      <xdr:colOff>563880</xdr:colOff>
      <xdr:row>39</xdr:row>
      <xdr:rowOff>250825</xdr:rowOff>
    </xdr:to>
    <xdr:sp macro="" textlink="">
      <xdr:nvSpPr>
        <xdr:cNvPr id="35481" name="AutoShape 23"/>
        <xdr:cNvSpPr>
          <a:spLocks noChangeArrowheads="1"/>
        </xdr:cNvSpPr>
      </xdr:nvSpPr>
      <xdr:spPr>
        <a:xfrm>
          <a:off x="2161540" y="11132820"/>
          <a:ext cx="6313805" cy="243205"/>
        </a:xfrm>
        <a:prstGeom prst="bracketPair">
          <a:avLst>
            <a:gd name="adj" fmla="val 16667"/>
          </a:avLst>
        </a:prstGeom>
        <a:noFill/>
        <a:ln w="9525">
          <a:solidFill>
            <a:srgbClr val="000000"/>
          </a:solidFill>
          <a:round/>
          <a:headEnd/>
          <a:tailEnd/>
        </a:ln>
      </xdr:spPr>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30476;&#12539;&#20182;&#24066;&#30435;&#26619;&#36039;&#26009;\&#30435;&#26619;&#36039;&#26009;(&#30476;)\(sonota)2022878.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目次"/>
      <sheetName val="1現況報告"/>
      <sheetName val="3監査"/>
      <sheetName val="4職員"/>
      <sheetName val="5障害者"/>
      <sheetName val="6資産状況"/>
      <sheetName val="7借入金"/>
      <sheetName val="8預貯金"/>
      <sheetName val="9寄附金"/>
      <sheetName val="10会計･11労働"/>
      <sheetName val="12・13・14外部15開示16専決17苦情18・19・20"/>
      <sheetName val="21研修"/>
      <sheetName val="22契約"/>
      <sheetName val="23添付書類"/>
    </sheetNames>
    <sheetDataSet>
      <sheetData sheetId="0"/>
      <sheetData sheetId="1"/>
      <sheetData sheetId="2"/>
      <sheetData sheetId="3"/>
      <sheetData sheetId="4">
        <row r="4">
          <cell r="BO4" t="str">
            <v>昭和</v>
          </cell>
        </row>
        <row r="5">
          <cell r="BO5" t="str">
            <v>平成</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5.xml" /><Relationship Id="rId3" Type="http://schemas.openxmlformats.org/officeDocument/2006/relationships/vmlDrawing" Target="../drawings/vmlDrawing8.vml" /><Relationship Id="rId4" Type="http://schemas.openxmlformats.org/officeDocument/2006/relationships/comments" Target="../comments8.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6.xml" /><Relationship Id="rId3" Type="http://schemas.openxmlformats.org/officeDocument/2006/relationships/vmlDrawing" Target="../drawings/vmlDrawing9.vml" /><Relationship Id="rId4" Type="http://schemas.openxmlformats.org/officeDocument/2006/relationships/comments" Target="../comments9.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vmlDrawing" Target="../drawings/vmlDrawing10.vml" /><Relationship Id="rId3" Type="http://schemas.openxmlformats.org/officeDocument/2006/relationships/comments" Target="../comments10.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2.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3.xml" /><Relationship Id="rId3" Type="http://schemas.openxmlformats.org/officeDocument/2006/relationships/vmlDrawing" Target="../drawings/vmlDrawing5.vml" /><Relationship Id="rId4" Type="http://schemas.openxmlformats.org/officeDocument/2006/relationships/comments" Target="../comments5.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vmlDrawing" Target="../drawings/vmlDrawing6.vml" /><Relationship Id="rId3" Type="http://schemas.openxmlformats.org/officeDocument/2006/relationships/comments" Target="../comments6.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4.xml" /><Relationship Id="rId3" Type="http://schemas.openxmlformats.org/officeDocument/2006/relationships/vmlDrawing" Target="../drawings/vmlDrawing7.vml" /><Relationship Id="rId4" Type="http://schemas.openxmlformats.org/officeDocument/2006/relationships/comments" Target="../comments7.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theme="0" tint="-0.15"/>
  </sheetPr>
  <dimension ref="A1:AM40"/>
  <sheetViews>
    <sheetView tabSelected="1" view="pageBreakPreview" topLeftCell="A4" zoomScaleSheetLayoutView="100" workbookViewId="0">
      <selection activeCell="B3" sqref="B3"/>
    </sheetView>
  </sheetViews>
  <sheetFormatPr defaultColWidth="9" defaultRowHeight="13.2"/>
  <cols>
    <col min="1" max="1" width="6.77734375" style="1" customWidth="1"/>
    <col min="2" max="2" width="8.33203125" style="1" customWidth="1"/>
    <col min="3" max="3" width="20" style="1" customWidth="1"/>
    <col min="4" max="6" width="3.44140625" style="1" customWidth="1"/>
    <col min="7" max="7" width="4.109375" style="1" customWidth="1"/>
    <col min="8" max="8" width="3.44140625" style="1" customWidth="1"/>
    <col min="9" max="9" width="4.109375" style="1" customWidth="1"/>
    <col min="10" max="10" width="3.44140625" style="1" customWidth="1"/>
    <col min="11" max="11" width="4.109375" style="1" customWidth="1"/>
    <col min="12" max="12" width="3.44140625" style="1" customWidth="1"/>
    <col min="13" max="16384" width="9" style="1"/>
  </cols>
  <sheetData>
    <row r="1" spans="1:12">
      <c r="A1" s="4" t="s">
        <v>169</v>
      </c>
      <c r="B1" s="4">
        <v>8</v>
      </c>
    </row>
    <row r="2" spans="1:12">
      <c r="A2" s="1"/>
      <c r="D2" s="16" t="s">
        <v>110</v>
      </c>
    </row>
    <row r="3" spans="1:12">
      <c r="A3" s="1"/>
    </row>
    <row r="4" spans="1:12">
      <c r="A4" s="1"/>
    </row>
    <row r="5" spans="1:12">
      <c r="A5" s="1"/>
    </row>
    <row r="6" spans="1:12">
      <c r="A6" s="1"/>
    </row>
    <row r="7" spans="1:12">
      <c r="A7" s="1"/>
    </row>
    <row r="12" spans="1:12" ht="22.5" customHeight="1">
      <c r="C12" s="8" t="str">
        <f>"－"&amp;A1&amp;$B$1&amp;"年度－"</f>
        <v>－令和8年度－</v>
      </c>
      <c r="D12" s="8"/>
      <c r="E12" s="8"/>
      <c r="F12" s="8"/>
      <c r="G12" s="8"/>
      <c r="H12" s="8"/>
      <c r="I12" s="8"/>
      <c r="J12" s="8"/>
      <c r="K12" s="8"/>
      <c r="L12" s="8"/>
    </row>
    <row r="22" spans="3:13" ht="19.2">
      <c r="C22" s="9" t="s">
        <v>175</v>
      </c>
      <c r="D22" s="9"/>
      <c r="E22" s="19"/>
      <c r="F22" s="19"/>
      <c r="G22" s="19"/>
      <c r="H22" s="19"/>
      <c r="I22" s="19"/>
      <c r="J22" s="19"/>
      <c r="K22" s="19"/>
      <c r="L22" s="19"/>
      <c r="M22" s="19"/>
    </row>
    <row r="23" spans="3:13" ht="19.2">
      <c r="C23" s="10"/>
      <c r="D23" s="10"/>
      <c r="E23" s="20"/>
      <c r="F23" s="20"/>
      <c r="G23" s="20"/>
      <c r="H23" s="20"/>
      <c r="I23" s="20"/>
      <c r="J23" s="20"/>
      <c r="K23" s="20"/>
      <c r="L23" s="20"/>
      <c r="M23" s="20"/>
    </row>
    <row r="24" spans="3:13" ht="19.2">
      <c r="C24" s="11"/>
      <c r="D24" s="11"/>
      <c r="E24" s="11"/>
      <c r="F24" s="11"/>
      <c r="G24" s="11"/>
      <c r="H24" s="11"/>
      <c r="I24" s="11"/>
      <c r="J24" s="11"/>
      <c r="K24" s="11"/>
      <c r="L24" s="11"/>
    </row>
    <row r="25" spans="3:13" ht="19.2">
      <c r="C25" s="9" t="s">
        <v>176</v>
      </c>
      <c r="D25" s="9"/>
      <c r="E25" s="19"/>
      <c r="F25" s="19"/>
      <c r="G25" s="19"/>
      <c r="H25" s="19"/>
      <c r="I25" s="19"/>
      <c r="J25" s="19"/>
      <c r="K25" s="19"/>
      <c r="L25" s="19"/>
      <c r="M25" s="19"/>
    </row>
    <row r="26" spans="3:13" ht="19.2">
      <c r="C26" s="10"/>
      <c r="D26" s="10"/>
      <c r="E26" s="20"/>
      <c r="F26" s="20"/>
      <c r="G26" s="20"/>
      <c r="H26" s="20"/>
      <c r="I26" s="20"/>
      <c r="J26" s="20"/>
      <c r="K26" s="20"/>
      <c r="L26" s="20"/>
      <c r="M26" s="20"/>
    </row>
    <row r="27" spans="3:13" ht="19.2">
      <c r="C27" s="11"/>
      <c r="D27" s="11"/>
      <c r="E27" s="11"/>
      <c r="F27" s="11"/>
      <c r="G27" s="11"/>
      <c r="H27" s="11"/>
      <c r="I27" s="11"/>
      <c r="J27" s="11"/>
      <c r="K27" s="11"/>
      <c r="L27" s="11"/>
    </row>
    <row r="28" spans="3:13" ht="19.2">
      <c r="C28" s="9" t="s">
        <v>178</v>
      </c>
      <c r="D28" s="9"/>
      <c r="E28" s="19"/>
      <c r="F28" s="19"/>
      <c r="G28" s="19"/>
      <c r="H28" s="19"/>
      <c r="I28" s="19"/>
      <c r="J28" s="19"/>
      <c r="K28" s="19"/>
      <c r="L28" s="19"/>
      <c r="M28" s="19"/>
    </row>
    <row r="29" spans="3:13" ht="19.2">
      <c r="C29" s="10"/>
      <c r="D29" s="10"/>
      <c r="E29" s="20"/>
      <c r="F29" s="20"/>
      <c r="G29" s="20"/>
      <c r="H29" s="20"/>
      <c r="I29" s="20"/>
      <c r="J29" s="20"/>
      <c r="K29" s="20"/>
      <c r="L29" s="20"/>
      <c r="M29" s="20"/>
    </row>
    <row r="30" spans="3:13" ht="19.2">
      <c r="C30" s="11"/>
      <c r="D30" s="11"/>
      <c r="E30" s="11"/>
      <c r="F30" s="11"/>
      <c r="G30" s="11"/>
      <c r="H30" s="11"/>
      <c r="I30" s="11"/>
      <c r="J30" s="11"/>
      <c r="K30" s="11"/>
      <c r="L30" s="11"/>
    </row>
    <row r="31" spans="3:13" ht="18.75" customHeight="1">
      <c r="C31" s="9" t="s">
        <v>179</v>
      </c>
      <c r="D31" s="9"/>
      <c r="E31" s="21"/>
      <c r="F31" s="26" t="str">
        <f>A1</f>
        <v>令和</v>
      </c>
      <c r="G31" s="9"/>
      <c r="H31" s="28" t="s">
        <v>9</v>
      </c>
      <c r="I31" s="9"/>
      <c r="J31" s="28" t="s">
        <v>5</v>
      </c>
      <c r="K31" s="9"/>
      <c r="L31" s="28" t="s">
        <v>7</v>
      </c>
      <c r="M31" s="21"/>
    </row>
    <row r="33" spans="2:39" s="2" customFormat="1"/>
    <row r="34" spans="2:39" s="2" customFormat="1" ht="14.4">
      <c r="B34" s="5"/>
      <c r="C34" s="12" t="s">
        <v>180</v>
      </c>
      <c r="D34" s="17"/>
      <c r="E34" s="22"/>
      <c r="F34" s="22"/>
      <c r="G34" s="22" t="s">
        <v>60</v>
      </c>
      <c r="H34" s="22"/>
      <c r="I34" s="22"/>
      <c r="J34" s="22" t="s">
        <v>60</v>
      </c>
      <c r="K34" s="22"/>
      <c r="L34" s="22"/>
      <c r="M34" s="22"/>
      <c r="N34" s="31"/>
      <c r="O34" s="31"/>
      <c r="X34" s="31"/>
      <c r="Y34" s="31"/>
      <c r="Z34" s="31"/>
      <c r="AA34" s="31"/>
      <c r="AC34" s="32"/>
      <c r="AE34" s="6"/>
      <c r="AF34" s="6"/>
      <c r="AG34" s="6"/>
      <c r="AH34" s="6"/>
      <c r="AI34" s="6"/>
      <c r="AJ34" s="6"/>
      <c r="AK34" s="6"/>
      <c r="AL34" s="6"/>
      <c r="AM34" s="6"/>
    </row>
    <row r="35" spans="2:39" s="2" customFormat="1" ht="14.4">
      <c r="B35" s="5"/>
      <c r="C35" s="13"/>
      <c r="D35" s="18"/>
      <c r="E35" s="23"/>
      <c r="F35" s="23"/>
      <c r="G35" s="23"/>
      <c r="H35" s="23"/>
      <c r="I35" s="23"/>
      <c r="J35" s="23"/>
      <c r="K35" s="23"/>
      <c r="L35" s="23"/>
      <c r="M35" s="23"/>
      <c r="N35" s="31"/>
      <c r="O35" s="31"/>
      <c r="X35" s="31"/>
      <c r="Y35" s="31"/>
      <c r="Z35" s="31"/>
      <c r="AA35" s="31"/>
      <c r="AC35" s="32"/>
      <c r="AE35" s="6"/>
      <c r="AF35" s="6"/>
      <c r="AG35" s="6"/>
      <c r="AH35" s="6"/>
      <c r="AI35" s="6"/>
      <c r="AJ35" s="6"/>
      <c r="AK35" s="6"/>
      <c r="AL35" s="6"/>
      <c r="AM35" s="6"/>
    </row>
    <row r="36" spans="2:39" s="2" customFormat="1" ht="14.4">
      <c r="B36" s="6"/>
      <c r="C36" s="12" t="s">
        <v>131</v>
      </c>
      <c r="D36" s="17"/>
      <c r="E36" s="22"/>
      <c r="F36" s="22"/>
      <c r="G36" s="22" t="s">
        <v>60</v>
      </c>
      <c r="H36" s="22"/>
      <c r="I36" s="22"/>
      <c r="J36" s="22" t="s">
        <v>60</v>
      </c>
      <c r="K36" s="22"/>
      <c r="L36" s="22"/>
      <c r="M36" s="29"/>
      <c r="N36" s="6"/>
      <c r="O36" s="6"/>
      <c r="X36" s="6"/>
      <c r="Y36" s="6"/>
      <c r="Z36" s="6"/>
      <c r="AA36" s="6"/>
      <c r="AC36" s="32"/>
      <c r="AE36" s="7"/>
      <c r="AF36" s="7"/>
      <c r="AG36" s="7"/>
      <c r="AH36" s="7"/>
      <c r="AI36" s="7"/>
      <c r="AJ36" s="7"/>
      <c r="AK36" s="7"/>
      <c r="AL36" s="7"/>
      <c r="AM36" s="7"/>
    </row>
    <row r="37" spans="2:39" s="2" customFormat="1" ht="14.4">
      <c r="B37" s="6"/>
      <c r="C37" s="13"/>
      <c r="D37" s="18"/>
      <c r="E37" s="23"/>
      <c r="F37" s="23"/>
      <c r="G37" s="23"/>
      <c r="H37" s="23"/>
      <c r="I37" s="23"/>
      <c r="J37" s="23"/>
      <c r="K37" s="23"/>
      <c r="L37" s="23"/>
      <c r="M37" s="30"/>
      <c r="N37" s="6"/>
      <c r="O37" s="6"/>
      <c r="X37" s="6"/>
      <c r="Y37" s="6"/>
      <c r="Z37" s="6"/>
      <c r="AA37" s="6"/>
      <c r="AC37" s="32"/>
      <c r="AE37" s="7"/>
      <c r="AF37" s="7"/>
      <c r="AG37" s="7"/>
      <c r="AH37" s="7"/>
      <c r="AI37" s="7"/>
      <c r="AJ37" s="7"/>
      <c r="AK37" s="7"/>
      <c r="AL37" s="7"/>
      <c r="AM37" s="7"/>
    </row>
    <row r="38" spans="2:39" s="3" customFormat="1" ht="14.4">
      <c r="B38" s="6"/>
      <c r="C38" s="14" t="s">
        <v>182</v>
      </c>
      <c r="D38" s="17"/>
      <c r="E38" s="24"/>
      <c r="F38" s="27"/>
      <c r="G38" s="27"/>
      <c r="H38" s="27"/>
      <c r="I38" s="27"/>
      <c r="J38" s="27"/>
      <c r="K38" s="27"/>
      <c r="L38" s="27"/>
      <c r="M38" s="27"/>
    </row>
    <row r="39" spans="2:39" s="3" customFormat="1" ht="14.4">
      <c r="B39" s="6"/>
      <c r="C39" s="15"/>
      <c r="D39" s="18"/>
      <c r="E39" s="25"/>
      <c r="F39" s="25"/>
      <c r="G39" s="25"/>
      <c r="H39" s="25"/>
      <c r="I39" s="25"/>
      <c r="J39" s="25"/>
      <c r="K39" s="25"/>
      <c r="L39" s="25"/>
      <c r="M39" s="25"/>
    </row>
    <row r="40" spans="2:39" ht="14.4">
      <c r="B40" s="7"/>
      <c r="C40" s="14" t="s">
        <v>228</v>
      </c>
      <c r="D40" s="17"/>
      <c r="E40" s="24"/>
      <c r="F40" s="27"/>
      <c r="G40" s="27"/>
      <c r="H40" s="27"/>
      <c r="I40" s="27"/>
      <c r="J40" s="27"/>
      <c r="K40" s="27"/>
      <c r="L40" s="27"/>
      <c r="M40" s="27"/>
    </row>
  </sheetData>
  <mergeCells count="12">
    <mergeCell ref="C12:L12"/>
    <mergeCell ref="E22:M22"/>
    <mergeCell ref="E25:M25"/>
    <mergeCell ref="E28:M28"/>
    <mergeCell ref="E34:F34"/>
    <mergeCell ref="H34:I34"/>
    <mergeCell ref="K34:L34"/>
    <mergeCell ref="E36:F36"/>
    <mergeCell ref="H36:I36"/>
    <mergeCell ref="K36:L36"/>
    <mergeCell ref="E38:M38"/>
    <mergeCell ref="E40:M40"/>
  </mergeCells>
  <phoneticPr fontId="2"/>
  <dataValidations count="2">
    <dataValidation imeMode="hiragana" allowBlank="1" showDropDown="0" showInputMessage="1" showErrorMessage="1" sqref="C1"/>
    <dataValidation imeMode="halfAlpha" allowBlank="1" showDropDown="0" showInputMessage="1" showErrorMessage="1" sqref="E38:M40"/>
  </dataValidations>
  <pageMargins left="0.78740157480314965" right="0.78740157480314965" top="1.5748031496062993" bottom="0.98425196850393704" header="0.51181102362204722" footer="0.51181102362204722"/>
  <pageSetup paperSize="9" fitToWidth="1" fitToHeight="1" orientation="portrait" usePrinterDefaults="1"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16">
    <tabColor theme="0" tint="-0.15"/>
    <pageSetUpPr fitToPage="1"/>
  </sheetPr>
  <dimension ref="A1:Z42"/>
  <sheetViews>
    <sheetView showZeros="0" zoomScaleSheetLayoutView="100" workbookViewId="0">
      <selection activeCell="P21" sqref="P21"/>
    </sheetView>
  </sheetViews>
  <sheetFormatPr defaultColWidth="9" defaultRowHeight="13.2"/>
  <cols>
    <col min="1" max="1" width="2.88671875" style="603" customWidth="1"/>
    <col min="2" max="2" width="1.33203125" style="603" customWidth="1"/>
    <col min="3" max="3" width="5.6640625" style="603" customWidth="1"/>
    <col min="4" max="4" width="12.6640625" style="603" customWidth="1"/>
    <col min="5" max="5" width="3.6640625" style="603" customWidth="1"/>
    <col min="6" max="6" width="13.109375" style="603" customWidth="1"/>
    <col min="7" max="7" width="3.33203125" style="603" customWidth="1"/>
    <col min="8" max="8" width="13.109375" style="603" customWidth="1"/>
    <col min="9" max="9" width="3.6640625" style="603" customWidth="1"/>
    <col min="10" max="10" width="13.109375" style="603" customWidth="1"/>
    <col min="11" max="11" width="3.6640625" style="603" customWidth="1"/>
    <col min="12" max="12" width="13.109375" style="603" customWidth="1"/>
    <col min="13" max="13" width="3.6640625" style="603" customWidth="1"/>
    <col min="14" max="14" width="23.33203125" style="603" customWidth="1"/>
    <col min="15" max="16384" width="9" style="603"/>
  </cols>
  <sheetData>
    <row r="1" spans="1:14" ht="22.5" customHeight="1">
      <c r="A1" s="603" t="s">
        <v>361</v>
      </c>
    </row>
    <row r="2" spans="1:14" ht="22.5" customHeight="1">
      <c r="A2" s="603" t="s">
        <v>48</v>
      </c>
    </row>
    <row r="3" spans="1:14" ht="22.5" customHeight="1">
      <c r="A3" s="606" t="s">
        <v>65</v>
      </c>
      <c r="B3" s="629"/>
      <c r="C3" s="629"/>
      <c r="D3" s="629"/>
      <c r="E3" s="658"/>
      <c r="F3" s="637" t="str">
        <f>"令和"&amp;表紙!$B$1-2&amp;"年度"</f>
        <v>令和6年度</v>
      </c>
      <c r="G3" s="637"/>
      <c r="H3" s="637"/>
      <c r="I3" s="637"/>
      <c r="J3" s="637" t="str">
        <f>"令和"&amp;表紙!$B$1-1&amp;"年度"</f>
        <v>令和7年度</v>
      </c>
      <c r="K3" s="637"/>
      <c r="L3" s="637"/>
      <c r="M3" s="637"/>
      <c r="N3" s="705"/>
    </row>
    <row r="4" spans="1:14" ht="22.5" customHeight="1">
      <c r="A4" s="607"/>
      <c r="B4" s="630"/>
      <c r="C4" s="630"/>
      <c r="D4" s="630"/>
      <c r="E4" s="659"/>
      <c r="F4" s="676" t="s">
        <v>289</v>
      </c>
      <c r="G4" s="684"/>
      <c r="H4" s="692" t="s">
        <v>290</v>
      </c>
      <c r="I4" s="692"/>
      <c r="J4" s="676" t="s">
        <v>289</v>
      </c>
      <c r="K4" s="684"/>
      <c r="L4" s="692" t="s">
        <v>290</v>
      </c>
      <c r="M4" s="692"/>
      <c r="N4" s="706" t="s">
        <v>190</v>
      </c>
    </row>
    <row r="5" spans="1:14" ht="22.5" customHeight="1">
      <c r="A5" s="608" t="s">
        <v>14</v>
      </c>
      <c r="B5" s="631"/>
      <c r="C5" s="631"/>
      <c r="D5" s="651" t="s">
        <v>19</v>
      </c>
      <c r="E5" s="660"/>
      <c r="F5" s="677"/>
      <c r="G5" s="685"/>
      <c r="H5" s="692"/>
      <c r="I5" s="692"/>
      <c r="J5" s="677"/>
      <c r="K5" s="685"/>
      <c r="L5" s="692"/>
      <c r="M5" s="692"/>
      <c r="N5" s="707"/>
    </row>
    <row r="6" spans="1:14" ht="22.5" customHeight="1">
      <c r="A6" s="609"/>
      <c r="B6" s="632"/>
      <c r="C6" s="632"/>
      <c r="D6" s="652"/>
      <c r="E6" s="661"/>
      <c r="F6" s="652" t="s">
        <v>4</v>
      </c>
      <c r="G6" s="661"/>
      <c r="H6" s="652" t="s">
        <v>4</v>
      </c>
      <c r="I6" s="661"/>
      <c r="J6" s="652" t="s">
        <v>4</v>
      </c>
      <c r="K6" s="661"/>
      <c r="L6" s="652" t="s">
        <v>4</v>
      </c>
      <c r="M6" s="661"/>
      <c r="N6" s="708"/>
    </row>
    <row r="7" spans="1:14" ht="22.5" customHeight="1">
      <c r="A7" s="610" t="s">
        <v>12</v>
      </c>
      <c r="B7" s="633"/>
      <c r="C7" s="647"/>
      <c r="D7" s="653"/>
      <c r="E7" s="659"/>
      <c r="F7" s="678"/>
      <c r="G7" s="686"/>
      <c r="H7" s="678"/>
      <c r="I7" s="686"/>
      <c r="J7" s="678"/>
      <c r="K7" s="686"/>
      <c r="L7" s="678"/>
      <c r="M7" s="686"/>
      <c r="N7" s="709"/>
    </row>
    <row r="8" spans="1:14" ht="22.5" customHeight="1">
      <c r="A8" s="611" t="s">
        <v>49</v>
      </c>
      <c r="B8" s="634"/>
      <c r="C8" s="634"/>
      <c r="D8" s="654"/>
      <c r="E8" s="662"/>
      <c r="F8" s="679"/>
      <c r="G8" s="687"/>
      <c r="H8" s="679"/>
      <c r="I8" s="687"/>
      <c r="J8" s="679"/>
      <c r="K8" s="687"/>
      <c r="L8" s="679"/>
      <c r="M8" s="687"/>
      <c r="N8" s="710"/>
    </row>
    <row r="9" spans="1:14" ht="22.5" customHeight="1">
      <c r="A9" s="611"/>
      <c r="B9" s="634"/>
      <c r="C9" s="634"/>
      <c r="D9" s="654"/>
      <c r="E9" s="662"/>
      <c r="F9" s="679"/>
      <c r="G9" s="687"/>
      <c r="H9" s="679"/>
      <c r="I9" s="687"/>
      <c r="J9" s="679"/>
      <c r="K9" s="687"/>
      <c r="L9" s="679"/>
      <c r="M9" s="687"/>
      <c r="N9" s="710"/>
    </row>
    <row r="10" spans="1:14" ht="22.5" customHeight="1">
      <c r="A10" s="611"/>
      <c r="B10" s="634"/>
      <c r="C10" s="634"/>
      <c r="D10" s="654"/>
      <c r="E10" s="662"/>
      <c r="F10" s="679"/>
      <c r="G10" s="687"/>
      <c r="H10" s="679"/>
      <c r="I10" s="687"/>
      <c r="J10" s="679"/>
      <c r="K10" s="687"/>
      <c r="L10" s="679"/>
      <c r="M10" s="687"/>
      <c r="N10" s="710"/>
    </row>
    <row r="11" spans="1:14" ht="22.5" customHeight="1">
      <c r="A11" s="611"/>
      <c r="B11" s="634"/>
      <c r="C11" s="634"/>
      <c r="D11" s="654"/>
      <c r="E11" s="662"/>
      <c r="F11" s="679"/>
      <c r="G11" s="687"/>
      <c r="H11" s="679"/>
      <c r="I11" s="687"/>
      <c r="J11" s="679"/>
      <c r="K11" s="687"/>
      <c r="L11" s="679"/>
      <c r="M11" s="687"/>
      <c r="N11" s="710"/>
    </row>
    <row r="12" spans="1:14" ht="22.5" customHeight="1">
      <c r="A12" s="611"/>
      <c r="B12" s="634"/>
      <c r="C12" s="634"/>
      <c r="D12" s="654"/>
      <c r="E12" s="662"/>
      <c r="F12" s="679"/>
      <c r="G12" s="687"/>
      <c r="H12" s="679"/>
      <c r="I12" s="687"/>
      <c r="J12" s="679"/>
      <c r="K12" s="687"/>
      <c r="L12" s="679"/>
      <c r="M12" s="687"/>
      <c r="N12" s="710"/>
    </row>
    <row r="13" spans="1:14" ht="22.5" customHeight="1">
      <c r="A13" s="611"/>
      <c r="B13" s="634"/>
      <c r="C13" s="634"/>
      <c r="D13" s="654"/>
      <c r="E13" s="662"/>
      <c r="F13" s="679"/>
      <c r="G13" s="687"/>
      <c r="H13" s="679"/>
      <c r="I13" s="687"/>
      <c r="J13" s="679"/>
      <c r="K13" s="687"/>
      <c r="L13" s="679"/>
      <c r="M13" s="687"/>
      <c r="N13" s="710"/>
    </row>
    <row r="14" spans="1:14" ht="22.5" customHeight="1">
      <c r="A14" s="611" t="s">
        <v>52</v>
      </c>
      <c r="B14" s="634"/>
      <c r="C14" s="634"/>
      <c r="D14" s="654"/>
      <c r="E14" s="662"/>
      <c r="F14" s="679"/>
      <c r="G14" s="687"/>
      <c r="H14" s="679"/>
      <c r="I14" s="687"/>
      <c r="J14" s="679"/>
      <c r="K14" s="687"/>
      <c r="L14" s="679"/>
      <c r="M14" s="687"/>
      <c r="N14" s="710"/>
    </row>
    <row r="15" spans="1:14" ht="22.5" customHeight="1">
      <c r="A15" s="611"/>
      <c r="B15" s="634"/>
      <c r="C15" s="634"/>
      <c r="D15" s="654"/>
      <c r="E15" s="662"/>
      <c r="F15" s="679"/>
      <c r="G15" s="687"/>
      <c r="H15" s="679"/>
      <c r="I15" s="687"/>
      <c r="J15" s="679"/>
      <c r="K15" s="687"/>
      <c r="L15" s="679"/>
      <c r="M15" s="687"/>
      <c r="N15" s="710"/>
    </row>
    <row r="16" spans="1:14" ht="22.5" customHeight="1">
      <c r="A16" s="612" t="s">
        <v>32</v>
      </c>
      <c r="B16" s="635"/>
      <c r="C16" s="635"/>
      <c r="D16" s="635"/>
      <c r="E16" s="663"/>
      <c r="F16" s="680">
        <f>SUM(F7:G15)</f>
        <v>0</v>
      </c>
      <c r="G16" s="688"/>
      <c r="H16" s="680">
        <f>SUM(H7:I15)</f>
        <v>0</v>
      </c>
      <c r="I16" s="688"/>
      <c r="J16" s="680">
        <f>SUM(J7:K15)</f>
        <v>0</v>
      </c>
      <c r="K16" s="688"/>
      <c r="L16" s="680">
        <f>SUM(L7:M15)</f>
        <v>0</v>
      </c>
      <c r="M16" s="688"/>
      <c r="N16" s="711"/>
    </row>
    <row r="17" spans="1:14" s="604" customFormat="1" ht="24.75" customHeight="1">
      <c r="A17" s="613" t="s">
        <v>17</v>
      </c>
      <c r="B17" s="622"/>
      <c r="C17" s="648" t="s">
        <v>153</v>
      </c>
      <c r="D17" s="648"/>
      <c r="E17" s="648"/>
      <c r="F17" s="648"/>
      <c r="G17" s="648"/>
      <c r="H17" s="648"/>
      <c r="I17" s="648"/>
      <c r="J17" s="648"/>
      <c r="K17" s="648"/>
      <c r="L17" s="648"/>
      <c r="M17" s="648"/>
      <c r="N17" s="648"/>
    </row>
    <row r="18" spans="1:14" ht="22.5" customHeight="1">
      <c r="A18" s="614"/>
      <c r="B18" s="614"/>
      <c r="C18" s="649"/>
      <c r="D18" s="636"/>
    </row>
    <row r="19" spans="1:14" ht="22.5" customHeight="1">
      <c r="A19" s="615" t="s">
        <v>6</v>
      </c>
      <c r="B19" s="636"/>
      <c r="C19" s="636"/>
      <c r="D19" s="636"/>
      <c r="E19" s="636"/>
      <c r="F19" s="636"/>
      <c r="G19" s="636"/>
      <c r="H19" s="636"/>
      <c r="I19" s="636"/>
      <c r="J19" s="636"/>
      <c r="K19" s="636"/>
      <c r="L19" s="636"/>
      <c r="M19" s="636"/>
      <c r="N19" s="636"/>
    </row>
    <row r="20" spans="1:14" ht="22.5" customHeight="1">
      <c r="A20" s="616" t="s">
        <v>66</v>
      </c>
      <c r="B20" s="637"/>
      <c r="C20" s="637"/>
      <c r="D20" s="637"/>
      <c r="E20" s="637" t="str">
        <f>"令和"&amp;表紙!$B$1-2&amp;"年度"</f>
        <v>令和6年度</v>
      </c>
      <c r="F20" s="637"/>
      <c r="G20" s="637"/>
      <c r="H20" s="637"/>
      <c r="I20" s="637" t="str">
        <f>"令和"&amp;表紙!$B$1-1&amp;"年度"</f>
        <v>令和7年度</v>
      </c>
      <c r="J20" s="637"/>
      <c r="K20" s="637"/>
      <c r="L20" s="637"/>
      <c r="M20" s="697"/>
      <c r="N20" s="712"/>
    </row>
    <row r="21" spans="1:14" ht="22.5" customHeight="1">
      <c r="A21" s="608"/>
      <c r="B21" s="631"/>
      <c r="C21" s="631"/>
      <c r="D21" s="631"/>
      <c r="E21" s="664" t="s">
        <v>289</v>
      </c>
      <c r="F21" s="664"/>
      <c r="G21" s="664" t="s">
        <v>290</v>
      </c>
      <c r="H21" s="664"/>
      <c r="I21" s="664" t="s">
        <v>289</v>
      </c>
      <c r="J21" s="664"/>
      <c r="K21" s="664" t="s">
        <v>290</v>
      </c>
      <c r="L21" s="664"/>
      <c r="M21" s="698" t="s">
        <v>190</v>
      </c>
      <c r="N21" s="713"/>
    </row>
    <row r="22" spans="1:14" ht="22.5" customHeight="1">
      <c r="A22" s="608"/>
      <c r="B22" s="631"/>
      <c r="C22" s="631"/>
      <c r="D22" s="631"/>
      <c r="E22" s="665" t="s">
        <v>64</v>
      </c>
      <c r="F22" s="665" t="s">
        <v>53</v>
      </c>
      <c r="G22" s="665" t="s">
        <v>64</v>
      </c>
      <c r="H22" s="665" t="s">
        <v>53</v>
      </c>
      <c r="I22" s="665" t="s">
        <v>64</v>
      </c>
      <c r="J22" s="665" t="s">
        <v>53</v>
      </c>
      <c r="K22" s="665" t="s">
        <v>64</v>
      </c>
      <c r="L22" s="665" t="s">
        <v>53</v>
      </c>
      <c r="M22" s="699"/>
      <c r="N22" s="714"/>
    </row>
    <row r="23" spans="1:14" ht="22.5" customHeight="1">
      <c r="A23" s="617"/>
      <c r="B23" s="638"/>
      <c r="C23" s="638"/>
      <c r="D23" s="655"/>
      <c r="E23" s="666" t="s">
        <v>25</v>
      </c>
      <c r="F23" s="681" t="s">
        <v>4</v>
      </c>
      <c r="G23" s="666" t="s">
        <v>25</v>
      </c>
      <c r="H23" s="681" t="s">
        <v>4</v>
      </c>
      <c r="I23" s="666" t="s">
        <v>25</v>
      </c>
      <c r="J23" s="681" t="s">
        <v>4</v>
      </c>
      <c r="K23" s="666" t="s">
        <v>25</v>
      </c>
      <c r="L23" s="681" t="s">
        <v>4</v>
      </c>
      <c r="M23" s="700"/>
      <c r="N23" s="715"/>
    </row>
    <row r="24" spans="1:14" ht="22.5" customHeight="1">
      <c r="A24" s="618" t="s">
        <v>56</v>
      </c>
      <c r="B24" s="639"/>
      <c r="C24" s="639"/>
      <c r="D24" s="639"/>
      <c r="E24" s="667"/>
      <c r="F24" s="682"/>
      <c r="G24" s="667"/>
      <c r="H24" s="682"/>
      <c r="I24" s="667"/>
      <c r="J24" s="682"/>
      <c r="K24" s="667"/>
      <c r="L24" s="682"/>
      <c r="M24" s="701"/>
      <c r="N24" s="716"/>
    </row>
    <row r="25" spans="1:14" ht="22.5" customHeight="1">
      <c r="A25" s="619" t="s">
        <v>201</v>
      </c>
      <c r="B25" s="640"/>
      <c r="C25" s="640"/>
      <c r="D25" s="640"/>
      <c r="E25" s="668"/>
      <c r="F25" s="683"/>
      <c r="G25" s="668"/>
      <c r="H25" s="683"/>
      <c r="I25" s="668"/>
      <c r="J25" s="683"/>
      <c r="K25" s="668"/>
      <c r="L25" s="683"/>
      <c r="M25" s="699"/>
      <c r="N25" s="714"/>
    </row>
    <row r="26" spans="1:14" ht="22.5" customHeight="1">
      <c r="A26" s="620" t="s">
        <v>241</v>
      </c>
      <c r="B26" s="641"/>
      <c r="C26" s="641"/>
      <c r="D26" s="641"/>
      <c r="E26" s="669"/>
      <c r="F26" s="669"/>
      <c r="G26" s="669"/>
      <c r="H26" s="669"/>
      <c r="I26" s="669"/>
      <c r="J26" s="669"/>
      <c r="K26" s="669"/>
      <c r="L26" s="669"/>
      <c r="M26" s="702"/>
      <c r="N26" s="717"/>
    </row>
    <row r="27" spans="1:14" ht="22.5" customHeight="1">
      <c r="A27" s="620" t="s">
        <v>58</v>
      </c>
      <c r="B27" s="641"/>
      <c r="C27" s="641"/>
      <c r="D27" s="641"/>
      <c r="E27" s="669"/>
      <c r="F27" s="669"/>
      <c r="G27" s="669"/>
      <c r="H27" s="669"/>
      <c r="I27" s="669"/>
      <c r="J27" s="669"/>
      <c r="K27" s="669"/>
      <c r="L27" s="669"/>
      <c r="M27" s="702"/>
      <c r="N27" s="717"/>
    </row>
    <row r="28" spans="1:14" ht="22.5" customHeight="1">
      <c r="A28" s="620" t="s">
        <v>63</v>
      </c>
      <c r="B28" s="641"/>
      <c r="C28" s="641"/>
      <c r="D28" s="641"/>
      <c r="E28" s="669"/>
      <c r="F28" s="669"/>
      <c r="G28" s="669"/>
      <c r="H28" s="669"/>
      <c r="I28" s="669"/>
      <c r="J28" s="669"/>
      <c r="K28" s="669"/>
      <c r="L28" s="669"/>
      <c r="M28" s="702"/>
      <c r="N28" s="717"/>
    </row>
    <row r="29" spans="1:14" ht="22.5" customHeight="1">
      <c r="A29" s="620" t="s">
        <v>27</v>
      </c>
      <c r="B29" s="641"/>
      <c r="C29" s="641"/>
      <c r="D29" s="641"/>
      <c r="E29" s="669"/>
      <c r="F29" s="669"/>
      <c r="G29" s="669"/>
      <c r="H29" s="669"/>
      <c r="I29" s="669"/>
      <c r="J29" s="669"/>
      <c r="K29" s="669"/>
      <c r="L29" s="669"/>
      <c r="M29" s="702"/>
      <c r="N29" s="717"/>
    </row>
    <row r="30" spans="1:14" ht="22.5" customHeight="1">
      <c r="A30" s="621" t="s">
        <v>32</v>
      </c>
      <c r="B30" s="642"/>
      <c r="C30" s="642"/>
      <c r="D30" s="642"/>
      <c r="E30" s="670">
        <f t="shared" ref="E30:L30" si="0">SUM(E25:E29)</f>
        <v>0</v>
      </c>
      <c r="F30" s="670">
        <f t="shared" si="0"/>
        <v>0</v>
      </c>
      <c r="G30" s="670">
        <f t="shared" si="0"/>
        <v>0</v>
      </c>
      <c r="H30" s="670">
        <f t="shared" si="0"/>
        <v>0</v>
      </c>
      <c r="I30" s="670">
        <f t="shared" si="0"/>
        <v>0</v>
      </c>
      <c r="J30" s="670">
        <f t="shared" si="0"/>
        <v>0</v>
      </c>
      <c r="K30" s="670">
        <f t="shared" si="0"/>
        <v>0</v>
      </c>
      <c r="L30" s="670">
        <f t="shared" si="0"/>
        <v>0</v>
      </c>
      <c r="M30" s="703"/>
      <c r="N30" s="718"/>
    </row>
    <row r="31" spans="1:14" s="604" customFormat="1" ht="22.5" customHeight="1">
      <c r="A31" s="613" t="s">
        <v>17</v>
      </c>
      <c r="B31" s="622"/>
      <c r="C31" s="650" t="s">
        <v>92</v>
      </c>
      <c r="D31" s="613" t="s">
        <v>272</v>
      </c>
      <c r="E31" s="671"/>
      <c r="F31" s="671"/>
      <c r="G31" s="671"/>
      <c r="H31" s="671"/>
      <c r="I31" s="671"/>
      <c r="J31" s="671"/>
      <c r="K31" s="671"/>
      <c r="L31" s="671"/>
      <c r="M31" s="704"/>
      <c r="N31" s="704"/>
    </row>
    <row r="32" spans="1:14" s="605" customFormat="1" ht="22.5" customHeight="1">
      <c r="A32" s="613"/>
      <c r="B32" s="622"/>
      <c r="C32" s="650" t="s">
        <v>162</v>
      </c>
      <c r="D32" s="656" t="s">
        <v>273</v>
      </c>
      <c r="E32" s="656"/>
      <c r="F32" s="656"/>
      <c r="G32" s="656"/>
      <c r="H32" s="656"/>
      <c r="I32" s="656"/>
      <c r="J32" s="656"/>
      <c r="K32" s="696"/>
      <c r="L32" s="696"/>
      <c r="M32" s="696"/>
      <c r="N32" s="696"/>
    </row>
    <row r="33" spans="1:26" s="605" customFormat="1" ht="27" customHeight="1">
      <c r="A33" s="622"/>
      <c r="B33" s="622"/>
      <c r="C33" s="650" t="s">
        <v>135</v>
      </c>
      <c r="D33" s="656" t="s">
        <v>243</v>
      </c>
      <c r="E33" s="656"/>
      <c r="F33" s="656"/>
      <c r="G33" s="656"/>
      <c r="H33" s="656"/>
      <c r="I33" s="656"/>
      <c r="J33" s="656"/>
      <c r="K33" s="656"/>
      <c r="L33" s="656"/>
      <c r="M33" s="656"/>
      <c r="N33" s="656"/>
    </row>
    <row r="34" spans="1:26" s="605" customFormat="1" ht="22.5" customHeight="1">
      <c r="A34" s="622"/>
      <c r="B34" s="622"/>
      <c r="C34" s="650"/>
      <c r="D34" s="656"/>
      <c r="E34" s="656"/>
      <c r="F34" s="656"/>
      <c r="G34" s="656"/>
      <c r="H34" s="656"/>
      <c r="I34" s="656"/>
      <c r="J34" s="656"/>
      <c r="K34" s="656"/>
      <c r="L34" s="656"/>
      <c r="M34" s="656"/>
      <c r="N34" s="656"/>
    </row>
    <row r="35" spans="1:26" ht="22.5" customHeight="1">
      <c r="A35" s="622"/>
      <c r="B35" s="622"/>
      <c r="C35" s="622"/>
      <c r="D35" s="622"/>
      <c r="E35" s="672"/>
      <c r="F35" s="672"/>
      <c r="G35" s="672"/>
      <c r="H35" s="672"/>
      <c r="I35" s="672"/>
      <c r="J35" s="672"/>
      <c r="K35" s="672"/>
      <c r="L35" s="672"/>
      <c r="M35" s="704"/>
      <c r="N35" s="704"/>
    </row>
    <row r="36" spans="1:26" ht="22.5" customHeight="1">
      <c r="A36" s="623" t="s">
        <v>193</v>
      </c>
    </row>
    <row r="37" spans="1:26" ht="22.5" customHeight="1">
      <c r="A37" s="624" t="s">
        <v>69</v>
      </c>
      <c r="B37" s="643"/>
      <c r="C37" s="643"/>
      <c r="D37" s="643"/>
      <c r="E37" s="673" t="s">
        <v>50</v>
      </c>
      <c r="F37" s="673"/>
      <c r="G37" s="689" t="s">
        <v>163</v>
      </c>
      <c r="H37" s="693"/>
      <c r="I37" s="693"/>
      <c r="J37" s="693"/>
      <c r="K37" s="693"/>
      <c r="L37" s="693"/>
      <c r="M37" s="693"/>
      <c r="N37" s="719"/>
    </row>
    <row r="38" spans="1:26" ht="22.5" customHeight="1">
      <c r="A38" s="625" t="s">
        <v>196</v>
      </c>
      <c r="B38" s="644"/>
      <c r="C38" s="644"/>
      <c r="D38" s="644"/>
      <c r="E38" s="674"/>
      <c r="F38" s="674"/>
      <c r="G38" s="690"/>
      <c r="H38" s="694"/>
      <c r="I38" s="694"/>
      <c r="J38" s="694"/>
      <c r="K38" s="694"/>
      <c r="L38" s="694"/>
      <c r="M38" s="694"/>
      <c r="N38" s="720"/>
      <c r="Z38" s="603" t="s">
        <v>152</v>
      </c>
    </row>
    <row r="39" spans="1:26" ht="22.5" customHeight="1">
      <c r="A39" s="626" t="s">
        <v>198</v>
      </c>
      <c r="B39" s="645"/>
      <c r="C39" s="645"/>
      <c r="D39" s="645"/>
      <c r="E39" s="674"/>
      <c r="F39" s="674"/>
      <c r="G39" s="690"/>
      <c r="H39" s="694"/>
      <c r="I39" s="694"/>
      <c r="J39" s="694"/>
      <c r="K39" s="694"/>
      <c r="L39" s="694"/>
      <c r="M39" s="694"/>
      <c r="N39" s="720"/>
      <c r="Z39" s="603" t="s">
        <v>42</v>
      </c>
    </row>
    <row r="40" spans="1:26" ht="22.5" customHeight="1">
      <c r="A40" s="627" t="s">
        <v>200</v>
      </c>
      <c r="B40" s="646"/>
      <c r="C40" s="646"/>
      <c r="D40" s="646"/>
      <c r="E40" s="675"/>
      <c r="F40" s="675"/>
      <c r="G40" s="691"/>
      <c r="H40" s="695"/>
      <c r="I40" s="695"/>
      <c r="J40" s="695"/>
      <c r="K40" s="695"/>
      <c r="L40" s="695"/>
      <c r="M40" s="695"/>
      <c r="N40" s="721"/>
    </row>
    <row r="41" spans="1:26" ht="22.5" customHeight="1">
      <c r="A41" s="628" t="s">
        <v>106</v>
      </c>
      <c r="C41" s="650" t="s">
        <v>92</v>
      </c>
      <c r="D41" s="636" t="s">
        <v>258</v>
      </c>
    </row>
    <row r="42" spans="1:26" ht="22.5" customHeight="1">
      <c r="C42" s="650"/>
      <c r="D42" s="657"/>
    </row>
  </sheetData>
  <mergeCells count="116">
    <mergeCell ref="F3:I3"/>
    <mergeCell ref="J3:M3"/>
    <mergeCell ref="A5:C5"/>
    <mergeCell ref="D5:E5"/>
    <mergeCell ref="A6:C6"/>
    <mergeCell ref="D6:E6"/>
    <mergeCell ref="F6:G6"/>
    <mergeCell ref="H6:I6"/>
    <mergeCell ref="J6:K6"/>
    <mergeCell ref="L6:M6"/>
    <mergeCell ref="A7:C7"/>
    <mergeCell ref="D7:E7"/>
    <mergeCell ref="F7:G7"/>
    <mergeCell ref="H7:I7"/>
    <mergeCell ref="J7:K7"/>
    <mergeCell ref="L7:M7"/>
    <mergeCell ref="A8:C8"/>
    <mergeCell ref="D8:E8"/>
    <mergeCell ref="F8:G8"/>
    <mergeCell ref="H8:I8"/>
    <mergeCell ref="J8:K8"/>
    <mergeCell ref="L8:M8"/>
    <mergeCell ref="A9:C9"/>
    <mergeCell ref="D9:E9"/>
    <mergeCell ref="F9:G9"/>
    <mergeCell ref="H9:I9"/>
    <mergeCell ref="J9:K9"/>
    <mergeCell ref="L9:M9"/>
    <mergeCell ref="A10:C10"/>
    <mergeCell ref="D10:E10"/>
    <mergeCell ref="F10:G10"/>
    <mergeCell ref="H10:I10"/>
    <mergeCell ref="J10:K10"/>
    <mergeCell ref="L10:M10"/>
    <mergeCell ref="A11:C11"/>
    <mergeCell ref="D11:E11"/>
    <mergeCell ref="F11:G11"/>
    <mergeCell ref="H11:I11"/>
    <mergeCell ref="J11:K11"/>
    <mergeCell ref="L11:M11"/>
    <mergeCell ref="A12:C12"/>
    <mergeCell ref="D12:E12"/>
    <mergeCell ref="F12:G12"/>
    <mergeCell ref="H12:I12"/>
    <mergeCell ref="J12:K12"/>
    <mergeCell ref="L12:M12"/>
    <mergeCell ref="A13:C13"/>
    <mergeCell ref="D13:E13"/>
    <mergeCell ref="F13:G13"/>
    <mergeCell ref="H13:I13"/>
    <mergeCell ref="J13:K13"/>
    <mergeCell ref="L13:M13"/>
    <mergeCell ref="A14:C14"/>
    <mergeCell ref="D14:E14"/>
    <mergeCell ref="F14:G14"/>
    <mergeCell ref="H14:I14"/>
    <mergeCell ref="J14:K14"/>
    <mergeCell ref="L14:M14"/>
    <mergeCell ref="A15:C15"/>
    <mergeCell ref="D15:E15"/>
    <mergeCell ref="F15:G15"/>
    <mergeCell ref="H15:I15"/>
    <mergeCell ref="J15:K15"/>
    <mergeCell ref="L15:M15"/>
    <mergeCell ref="A16:E16"/>
    <mergeCell ref="F16:G16"/>
    <mergeCell ref="H16:I16"/>
    <mergeCell ref="J16:K16"/>
    <mergeCell ref="L16:M16"/>
    <mergeCell ref="C17:N17"/>
    <mergeCell ref="E20:H20"/>
    <mergeCell ref="I20:L20"/>
    <mergeCell ref="M20:N20"/>
    <mergeCell ref="E21:F21"/>
    <mergeCell ref="G21:H21"/>
    <mergeCell ref="I21:J21"/>
    <mergeCell ref="K21:L21"/>
    <mergeCell ref="M21:N21"/>
    <mergeCell ref="M22:N22"/>
    <mergeCell ref="A23:D23"/>
    <mergeCell ref="M23:N23"/>
    <mergeCell ref="A24:D24"/>
    <mergeCell ref="M24:N24"/>
    <mergeCell ref="A25:D25"/>
    <mergeCell ref="M25:N25"/>
    <mergeCell ref="A26:D26"/>
    <mergeCell ref="M26:N26"/>
    <mergeCell ref="A27:D27"/>
    <mergeCell ref="M27:N27"/>
    <mergeCell ref="A28:D28"/>
    <mergeCell ref="M28:N28"/>
    <mergeCell ref="A29:D29"/>
    <mergeCell ref="M29:N29"/>
    <mergeCell ref="A30:D30"/>
    <mergeCell ref="M30:N30"/>
    <mergeCell ref="D32:N32"/>
    <mergeCell ref="D33:N33"/>
    <mergeCell ref="D34:N34"/>
    <mergeCell ref="A37:D37"/>
    <mergeCell ref="E37:F37"/>
    <mergeCell ref="G37:N37"/>
    <mergeCell ref="A38:D38"/>
    <mergeCell ref="E38:F38"/>
    <mergeCell ref="G38:N38"/>
    <mergeCell ref="A39:D39"/>
    <mergeCell ref="E39:F39"/>
    <mergeCell ref="G39:N39"/>
    <mergeCell ref="A40:D40"/>
    <mergeCell ref="E40:F40"/>
    <mergeCell ref="G40:N40"/>
    <mergeCell ref="A3:E4"/>
    <mergeCell ref="F4:G5"/>
    <mergeCell ref="H4:I5"/>
    <mergeCell ref="J4:K5"/>
    <mergeCell ref="L4:M5"/>
    <mergeCell ref="A20:D22"/>
  </mergeCells>
  <phoneticPr fontId="2"/>
  <dataValidations count="2">
    <dataValidation imeMode="hiragana" allowBlank="1" showDropDown="0" showInputMessage="1" showErrorMessage="1" sqref="G38:N40 N4:N16 A6:E15 M21:M31"/>
    <dataValidation type="list" allowBlank="1" showDropDown="0" showInputMessage="1" showErrorMessage="1" sqref="E38:F40">
      <formula1>$Z$38:$Z$39</formula1>
    </dataValidation>
  </dataValidations>
  <pageMargins left="0.78740157480314965" right="0.59055118110236227" top="0.98425196850393704" bottom="0.59055118110236227" header="0.51181102362204722" footer="0.51181102362204722"/>
  <pageSetup paperSize="9" scale="77" fitToWidth="1" fitToHeight="1" orientation="portrait" usePrinterDefaults="1" r:id="rId1"/>
  <headerFooter alignWithMargins="0">
    <oddFooter>&amp;C－８－</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21">
    <tabColor theme="0" tint="-0.15"/>
  </sheetPr>
  <dimension ref="A1:H38"/>
  <sheetViews>
    <sheetView view="pageBreakPreview" zoomScaleSheetLayoutView="100" workbookViewId="0">
      <selection activeCell="B32" sqref="B32"/>
    </sheetView>
  </sheetViews>
  <sheetFormatPr defaultColWidth="9" defaultRowHeight="21.75" customHeight="1"/>
  <cols>
    <col min="1" max="2" width="13.44140625" style="34" customWidth="1"/>
    <col min="3" max="4" width="9.77734375" style="34" customWidth="1"/>
    <col min="5" max="5" width="8.88671875" style="212" customWidth="1"/>
    <col min="6" max="6" width="12.33203125" style="212" customWidth="1"/>
    <col min="7" max="7" width="7" style="34" customWidth="1"/>
    <col min="8" max="8" width="15.44140625" style="34" customWidth="1"/>
    <col min="9" max="16384" width="9" style="34"/>
  </cols>
  <sheetData>
    <row r="1" spans="1:8" ht="21.75" customHeight="1">
      <c r="A1" s="34" t="s">
        <v>126</v>
      </c>
    </row>
    <row r="2" spans="1:8" ht="21.75" customHeight="1">
      <c r="A2" s="722" t="s">
        <v>250</v>
      </c>
      <c r="B2" s="724"/>
      <c r="C2" s="101" t="s">
        <v>202</v>
      </c>
      <c r="D2" s="102"/>
      <c r="E2" s="726" t="s">
        <v>208</v>
      </c>
      <c r="F2" s="726" t="s">
        <v>19</v>
      </c>
      <c r="G2" s="101" t="s">
        <v>211</v>
      </c>
      <c r="H2" s="102"/>
    </row>
    <row r="3" spans="1:8" ht="21.75" customHeight="1">
      <c r="A3" s="138"/>
      <c r="B3" s="141"/>
      <c r="C3" s="186" t="s">
        <v>345</v>
      </c>
      <c r="D3" s="179"/>
      <c r="E3" s="726"/>
      <c r="F3" s="726"/>
      <c r="G3" s="101"/>
      <c r="H3" s="102"/>
    </row>
    <row r="4" spans="1:8" ht="21.75" customHeight="1">
      <c r="A4" s="723"/>
      <c r="B4" s="725"/>
      <c r="C4" s="186" t="s">
        <v>74</v>
      </c>
      <c r="D4" s="179"/>
      <c r="E4" s="727"/>
      <c r="F4" s="727"/>
      <c r="G4" s="101"/>
      <c r="H4" s="102"/>
    </row>
    <row r="5" spans="1:8" ht="21.75" customHeight="1">
      <c r="A5" s="723"/>
      <c r="B5" s="725"/>
      <c r="C5" s="186" t="s">
        <v>71</v>
      </c>
      <c r="D5" s="179"/>
      <c r="E5" s="727"/>
      <c r="G5" s="101"/>
      <c r="H5" s="102"/>
    </row>
    <row r="6" spans="1:8" ht="21.75" customHeight="1">
      <c r="A6" s="723"/>
      <c r="B6" s="725"/>
      <c r="C6" s="186" t="s">
        <v>68</v>
      </c>
      <c r="D6" s="179"/>
      <c r="E6" s="727"/>
      <c r="F6" s="727"/>
      <c r="G6" s="101"/>
      <c r="H6" s="102"/>
    </row>
    <row r="7" spans="1:8" ht="21.75" customHeight="1">
      <c r="A7" s="139"/>
      <c r="B7" s="142"/>
      <c r="C7" s="186" t="s">
        <v>174</v>
      </c>
      <c r="D7" s="179"/>
      <c r="E7" s="727"/>
      <c r="F7" s="727"/>
      <c r="G7" s="101"/>
      <c r="H7" s="102"/>
    </row>
    <row r="8" spans="1:8" ht="21.75" customHeight="1">
      <c r="A8" s="87"/>
      <c r="B8" s="105"/>
      <c r="C8" s="186" t="s">
        <v>74</v>
      </c>
      <c r="D8" s="179"/>
      <c r="E8" s="727"/>
      <c r="F8" s="727"/>
      <c r="G8" s="101"/>
      <c r="H8" s="102"/>
    </row>
    <row r="9" spans="1:8" ht="21.75" customHeight="1">
      <c r="A9" s="112"/>
      <c r="B9" s="108"/>
      <c r="C9" s="186" t="s">
        <v>71</v>
      </c>
      <c r="D9" s="179"/>
      <c r="E9" s="727"/>
      <c r="F9" s="727"/>
      <c r="G9" s="101"/>
      <c r="H9" s="102"/>
    </row>
    <row r="10" spans="1:8" ht="21.75" customHeight="1">
      <c r="A10" s="112"/>
      <c r="B10" s="108"/>
      <c r="C10" s="186" t="s">
        <v>68</v>
      </c>
      <c r="D10" s="179"/>
      <c r="E10" s="727"/>
      <c r="F10" s="727"/>
      <c r="G10" s="101"/>
      <c r="H10" s="102"/>
    </row>
    <row r="11" spans="1:8" ht="21.75" customHeight="1">
      <c r="A11" s="88"/>
      <c r="B11" s="106"/>
      <c r="C11" s="186" t="s">
        <v>174</v>
      </c>
      <c r="D11" s="179"/>
      <c r="E11" s="727"/>
      <c r="F11" s="727"/>
      <c r="G11" s="101"/>
      <c r="H11" s="102"/>
    </row>
    <row r="12" spans="1:8" ht="21.75" customHeight="1">
      <c r="A12" s="87"/>
      <c r="B12" s="105"/>
      <c r="C12" s="186" t="s">
        <v>74</v>
      </c>
      <c r="D12" s="179"/>
      <c r="E12" s="727"/>
      <c r="F12" s="727"/>
      <c r="G12" s="101"/>
      <c r="H12" s="102"/>
    </row>
    <row r="13" spans="1:8" ht="21.75" customHeight="1">
      <c r="A13" s="112"/>
      <c r="B13" s="108"/>
      <c r="C13" s="186" t="s">
        <v>71</v>
      </c>
      <c r="D13" s="179"/>
      <c r="E13" s="727"/>
      <c r="F13" s="727"/>
      <c r="G13" s="101"/>
      <c r="H13" s="102"/>
    </row>
    <row r="14" spans="1:8" ht="21.75" customHeight="1">
      <c r="A14" s="112"/>
      <c r="B14" s="108"/>
      <c r="C14" s="186" t="s">
        <v>68</v>
      </c>
      <c r="D14" s="179"/>
      <c r="E14" s="727"/>
      <c r="F14" s="727"/>
      <c r="G14" s="101"/>
      <c r="H14" s="102"/>
    </row>
    <row r="15" spans="1:8" ht="21.75" customHeight="1">
      <c r="A15" s="88"/>
      <c r="B15" s="106"/>
      <c r="C15" s="186" t="s">
        <v>174</v>
      </c>
      <c r="D15" s="179"/>
      <c r="E15" s="727"/>
      <c r="F15" s="727"/>
      <c r="G15" s="101"/>
      <c r="H15" s="102"/>
    </row>
    <row r="16" spans="1:8" ht="21.75" customHeight="1">
      <c r="A16" s="87"/>
      <c r="B16" s="105"/>
      <c r="C16" s="186" t="s">
        <v>74</v>
      </c>
      <c r="D16" s="179"/>
      <c r="E16" s="727"/>
      <c r="F16" s="727"/>
      <c r="G16" s="101"/>
      <c r="H16" s="102"/>
    </row>
    <row r="17" spans="1:8" ht="21.75" customHeight="1">
      <c r="A17" s="112"/>
      <c r="B17" s="108"/>
      <c r="C17" s="186" t="s">
        <v>71</v>
      </c>
      <c r="D17" s="179"/>
      <c r="E17" s="727"/>
      <c r="F17" s="727"/>
      <c r="G17" s="101"/>
      <c r="H17" s="102"/>
    </row>
    <row r="18" spans="1:8" ht="21.75" customHeight="1">
      <c r="A18" s="112"/>
      <c r="B18" s="108"/>
      <c r="C18" s="186" t="s">
        <v>68</v>
      </c>
      <c r="D18" s="179"/>
      <c r="E18" s="727"/>
      <c r="F18" s="727"/>
      <c r="G18" s="101"/>
      <c r="H18" s="102"/>
    </row>
    <row r="19" spans="1:8" ht="21.75" customHeight="1">
      <c r="A19" s="88"/>
      <c r="B19" s="106"/>
      <c r="C19" s="186" t="s">
        <v>174</v>
      </c>
      <c r="D19" s="179"/>
      <c r="E19" s="727"/>
      <c r="F19" s="727"/>
      <c r="G19" s="101"/>
      <c r="H19" s="102"/>
    </row>
    <row r="20" spans="1:8" ht="21.75" customHeight="1">
      <c r="A20" s="87"/>
      <c r="B20" s="105"/>
      <c r="C20" s="186" t="s">
        <v>74</v>
      </c>
      <c r="D20" s="179"/>
      <c r="E20" s="727"/>
      <c r="F20" s="727"/>
      <c r="G20" s="101"/>
      <c r="H20" s="102"/>
    </row>
    <row r="21" spans="1:8" ht="21.75" customHeight="1">
      <c r="A21" s="112"/>
      <c r="B21" s="108"/>
      <c r="C21" s="186" t="s">
        <v>71</v>
      </c>
      <c r="D21" s="179"/>
      <c r="E21" s="727"/>
      <c r="F21" s="727"/>
      <c r="G21" s="101"/>
      <c r="H21" s="102"/>
    </row>
    <row r="22" spans="1:8" ht="21.75" customHeight="1">
      <c r="A22" s="112"/>
      <c r="B22" s="108"/>
      <c r="C22" s="186" t="s">
        <v>68</v>
      </c>
      <c r="D22" s="179"/>
      <c r="E22" s="727"/>
      <c r="F22" s="727"/>
      <c r="G22" s="101"/>
      <c r="H22" s="102"/>
    </row>
    <row r="23" spans="1:8" ht="21.75" customHeight="1">
      <c r="A23" s="88"/>
      <c r="B23" s="106"/>
      <c r="C23" s="186" t="s">
        <v>174</v>
      </c>
      <c r="D23" s="179"/>
      <c r="E23" s="727"/>
      <c r="F23" s="727"/>
      <c r="G23" s="101"/>
      <c r="H23" s="102"/>
    </row>
    <row r="24" spans="1:8" ht="21.75" customHeight="1">
      <c r="A24" s="87"/>
      <c r="B24" s="105"/>
      <c r="C24" s="186" t="s">
        <v>74</v>
      </c>
      <c r="D24" s="179"/>
      <c r="E24" s="727"/>
      <c r="F24" s="727"/>
      <c r="G24" s="101"/>
      <c r="H24" s="102"/>
    </row>
    <row r="25" spans="1:8" ht="21.75" customHeight="1">
      <c r="A25" s="112"/>
      <c r="B25" s="108"/>
      <c r="C25" s="186" t="s">
        <v>71</v>
      </c>
      <c r="D25" s="179"/>
      <c r="E25" s="727"/>
      <c r="F25" s="727"/>
      <c r="G25" s="101"/>
      <c r="H25" s="102"/>
    </row>
    <row r="26" spans="1:8" ht="21.75" customHeight="1">
      <c r="A26" s="112"/>
      <c r="B26" s="108"/>
      <c r="C26" s="186" t="s">
        <v>68</v>
      </c>
      <c r="D26" s="179"/>
      <c r="E26" s="727"/>
      <c r="F26" s="727"/>
      <c r="G26" s="101"/>
      <c r="H26" s="102"/>
    </row>
    <row r="27" spans="1:8" ht="21.75" customHeight="1">
      <c r="A27" s="88"/>
      <c r="B27" s="106"/>
      <c r="C27" s="186" t="s">
        <v>174</v>
      </c>
      <c r="D27" s="179"/>
      <c r="E27" s="727"/>
      <c r="F27" s="727"/>
      <c r="G27" s="101"/>
      <c r="H27" s="102"/>
    </row>
    <row r="28" spans="1:8" ht="21.75" customHeight="1">
      <c r="A28" s="34" t="s">
        <v>275</v>
      </c>
    </row>
    <row r="30" spans="1:8" ht="21.75" customHeight="1">
      <c r="E30" s="34"/>
      <c r="F30" s="34"/>
    </row>
    <row r="31" spans="1:8" ht="21.75" customHeight="1">
      <c r="E31" s="34"/>
      <c r="F31" s="34"/>
    </row>
    <row r="32" spans="1:8" ht="21.75" customHeight="1">
      <c r="E32" s="34"/>
      <c r="F32" s="34"/>
    </row>
    <row r="33" spans="5:6" ht="21.75" customHeight="1">
      <c r="E33" s="34"/>
      <c r="F33" s="34"/>
    </row>
    <row r="34" spans="5:6" ht="21.75" customHeight="1">
      <c r="E34" s="34"/>
      <c r="F34" s="34"/>
    </row>
    <row r="35" spans="5:6" ht="21.75" customHeight="1">
      <c r="E35" s="34"/>
      <c r="F35" s="34"/>
    </row>
    <row r="36" spans="5:6" ht="21.75" customHeight="1">
      <c r="E36" s="34"/>
      <c r="F36" s="34"/>
    </row>
    <row r="37" spans="5:6" ht="21.75" customHeight="1">
      <c r="E37" s="34"/>
      <c r="F37" s="34"/>
    </row>
    <row r="38" spans="5:6" ht="21.75" customHeight="1">
      <c r="E38" s="34"/>
      <c r="F38" s="34"/>
    </row>
  </sheetData>
  <mergeCells count="59">
    <mergeCell ref="A2:B2"/>
    <mergeCell ref="C2:D2"/>
    <mergeCell ref="G2:H2"/>
    <mergeCell ref="C3:D3"/>
    <mergeCell ref="G3:H3"/>
    <mergeCell ref="C4:D4"/>
    <mergeCell ref="G4:H4"/>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A3:B7"/>
    <mergeCell ref="A8:B11"/>
    <mergeCell ref="A12:B15"/>
    <mergeCell ref="A16:B19"/>
    <mergeCell ref="A20:B23"/>
    <mergeCell ref="A24:B27"/>
  </mergeCells>
  <phoneticPr fontId="2"/>
  <dataValidations count="1">
    <dataValidation imeMode="hiragana" allowBlank="1" showDropDown="0" showInputMessage="1" showErrorMessage="1" sqref="A24 A12 A16 A20 G3:G27 F4 F6:F27 E4:E27 A8"/>
  </dataValidations>
  <pageMargins left="0.78740157480314965" right="0.59055118110236227" top="0.39370078740157483" bottom="0.39370078740157483" header="0.51181102362204722" footer="0.51181102362204722"/>
  <pageSetup paperSize="9" scale="99" fitToWidth="1" fitToHeight="1" orientation="portrait" usePrinterDefaults="1" r:id="rId1"/>
  <headerFooter alignWithMargins="0">
    <oddFooter>&amp;C－９－</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23">
    <tabColor theme="0" tint="-0.15"/>
    <pageSetUpPr fitToPage="1"/>
  </sheetPr>
  <dimension ref="A1:S42"/>
  <sheetViews>
    <sheetView view="pageBreakPreview" topLeftCell="A4" zoomScaleSheetLayoutView="100" workbookViewId="0">
      <selection activeCell="B32" sqref="B32"/>
    </sheetView>
  </sheetViews>
  <sheetFormatPr defaultColWidth="9" defaultRowHeight="22.5" customHeight="1"/>
  <cols>
    <col min="1" max="1" width="2.44140625" style="34" customWidth="1"/>
    <col min="2" max="3" width="3.21875" style="34" customWidth="1"/>
    <col min="4" max="4" width="5.6640625" style="34" customWidth="1"/>
    <col min="5" max="5" width="17" style="34" customWidth="1"/>
    <col min="6" max="6" width="8.44140625" style="34" customWidth="1"/>
    <col min="7" max="9" width="13.6640625" style="34" customWidth="1"/>
    <col min="10" max="10" width="4.44140625" style="34" customWidth="1"/>
    <col min="11" max="11" width="30" style="34" customWidth="1"/>
    <col min="12" max="16384" width="9" style="34"/>
  </cols>
  <sheetData>
    <row r="1" spans="1:12" ht="22.5" customHeight="1">
      <c r="A1" s="34" t="s">
        <v>10</v>
      </c>
    </row>
    <row r="2" spans="1:12" ht="22.5" customHeight="1">
      <c r="C2" s="34" t="s">
        <v>276</v>
      </c>
    </row>
    <row r="3" spans="1:12" ht="17.25" customHeight="1">
      <c r="C3" s="34"/>
      <c r="D3" s="90"/>
      <c r="E3" s="90" t="s">
        <v>22</v>
      </c>
      <c r="F3" s="90"/>
      <c r="G3" s="90" t="s">
        <v>346</v>
      </c>
      <c r="H3" s="90"/>
      <c r="I3" s="120" t="s">
        <v>230</v>
      </c>
    </row>
    <row r="4" spans="1:12" ht="17.25" customHeight="1">
      <c r="C4" s="34"/>
      <c r="D4" s="90"/>
      <c r="E4" s="90"/>
      <c r="F4" s="90"/>
      <c r="G4" s="90" t="s">
        <v>277</v>
      </c>
      <c r="H4" s="90" t="s">
        <v>278</v>
      </c>
      <c r="I4" s="120"/>
    </row>
    <row r="5" spans="1:12" ht="22.5" customHeight="1">
      <c r="C5" s="34"/>
      <c r="D5" s="111">
        <v>1</v>
      </c>
      <c r="E5" s="738" t="s">
        <v>279</v>
      </c>
      <c r="F5" s="738"/>
      <c r="G5" s="111"/>
      <c r="H5" s="111"/>
      <c r="I5" s="90"/>
      <c r="J5" s="754"/>
      <c r="K5" s="757"/>
      <c r="L5" s="757"/>
    </row>
    <row r="6" spans="1:12" ht="22.5" customHeight="1">
      <c r="C6" s="34"/>
      <c r="D6" s="90">
        <v>2</v>
      </c>
      <c r="E6" s="739" t="s">
        <v>280</v>
      </c>
      <c r="F6" s="739"/>
      <c r="G6" s="90"/>
      <c r="H6" s="90"/>
      <c r="I6" s="90" t="s">
        <v>60</v>
      </c>
      <c r="J6" s="755"/>
    </row>
    <row r="7" spans="1:12" ht="22.5" customHeight="1">
      <c r="C7" s="34"/>
      <c r="D7" s="90">
        <v>3</v>
      </c>
      <c r="E7" s="739" t="s">
        <v>281</v>
      </c>
      <c r="F7" s="739"/>
      <c r="G7" s="90"/>
      <c r="H7" s="90"/>
      <c r="I7" s="90" t="s">
        <v>60</v>
      </c>
      <c r="J7" s="755"/>
    </row>
    <row r="8" spans="1:12" ht="22.5" customHeight="1">
      <c r="C8" s="34"/>
      <c r="D8" s="90">
        <v>4</v>
      </c>
      <c r="E8" s="739" t="s">
        <v>282</v>
      </c>
      <c r="F8" s="739"/>
      <c r="G8" s="90"/>
      <c r="H8" s="90"/>
      <c r="I8" s="90"/>
      <c r="J8" s="755"/>
    </row>
    <row r="9" spans="1:12" ht="22.5" customHeight="1">
      <c r="C9" s="34"/>
      <c r="D9" s="90">
        <v>5</v>
      </c>
      <c r="E9" s="740" t="s">
        <v>287</v>
      </c>
      <c r="F9" s="740"/>
      <c r="G9" s="90"/>
      <c r="H9" s="90"/>
      <c r="I9" s="90"/>
      <c r="J9" s="755"/>
    </row>
    <row r="10" spans="1:12" ht="22.5" customHeight="1">
      <c r="C10" s="34"/>
      <c r="D10" s="90">
        <v>6</v>
      </c>
      <c r="E10" s="740" t="s">
        <v>285</v>
      </c>
      <c r="F10" s="740"/>
      <c r="G10" s="90"/>
      <c r="H10" s="90"/>
      <c r="I10" s="90"/>
      <c r="J10" s="755"/>
    </row>
    <row r="11" spans="1:12" ht="22.5" customHeight="1">
      <c r="C11" s="34"/>
      <c r="D11" s="90">
        <v>7</v>
      </c>
      <c r="E11" s="740" t="s">
        <v>284</v>
      </c>
      <c r="F11" s="740"/>
      <c r="G11" s="90"/>
      <c r="H11" s="90"/>
      <c r="I11" s="90" t="s">
        <v>60</v>
      </c>
      <c r="J11" s="755"/>
    </row>
    <row r="12" spans="1:12" ht="22.5" customHeight="1">
      <c r="C12" s="34"/>
      <c r="D12" s="90">
        <v>8</v>
      </c>
      <c r="E12" s="741" t="s">
        <v>347</v>
      </c>
      <c r="F12" s="744"/>
      <c r="G12" s="90"/>
      <c r="H12" s="90"/>
      <c r="I12" s="90"/>
      <c r="J12" s="755"/>
    </row>
    <row r="13" spans="1:12" ht="22.5" customHeight="1">
      <c r="C13" s="34"/>
      <c r="D13" s="90">
        <v>9</v>
      </c>
      <c r="E13" s="740" t="s">
        <v>240</v>
      </c>
      <c r="F13" s="740"/>
      <c r="G13" s="90"/>
      <c r="H13" s="90"/>
      <c r="I13" s="90"/>
      <c r="J13" s="755"/>
    </row>
    <row r="14" spans="1:12" ht="22.5" customHeight="1">
      <c r="C14" s="34"/>
      <c r="D14" s="734">
        <v>10</v>
      </c>
      <c r="E14" s="742" t="s">
        <v>283</v>
      </c>
      <c r="F14" s="742"/>
      <c r="G14" s="734"/>
      <c r="H14" s="749"/>
      <c r="I14" s="734" t="s">
        <v>60</v>
      </c>
      <c r="J14" s="755"/>
    </row>
    <row r="15" spans="1:12" ht="22.5" customHeight="1">
      <c r="A15" s="34" t="s">
        <v>45</v>
      </c>
      <c r="D15" s="735"/>
      <c r="E15" s="743" t="s">
        <v>146</v>
      </c>
      <c r="F15" s="743"/>
      <c r="G15" s="111"/>
      <c r="H15" s="750"/>
      <c r="I15" s="752"/>
    </row>
    <row r="16" spans="1:12" ht="22.5" customHeight="1">
      <c r="E16" s="34" t="s">
        <v>348</v>
      </c>
    </row>
    <row r="17" spans="1:12" ht="22.5" customHeight="1">
      <c r="E17" s="34" t="s">
        <v>349</v>
      </c>
    </row>
    <row r="18" spans="1:12" ht="22.5" customHeight="1">
      <c r="E18" s="34"/>
    </row>
    <row r="19" spans="1:12" ht="22.5" customHeight="1">
      <c r="A19" s="34" t="s">
        <v>94</v>
      </c>
    </row>
    <row r="20" spans="1:12" ht="22.5" customHeight="1">
      <c r="A20" s="34" t="s">
        <v>154</v>
      </c>
      <c r="F20" s="745"/>
      <c r="G20" s="745"/>
      <c r="H20" s="745"/>
      <c r="I20" s="745"/>
      <c r="J20" s="745"/>
      <c r="K20" s="745"/>
    </row>
    <row r="21" spans="1:12" ht="22.5" customHeight="1">
      <c r="A21" s="34" t="s">
        <v>39</v>
      </c>
      <c r="F21" s="745"/>
      <c r="G21" s="745"/>
      <c r="H21" s="745"/>
      <c r="I21" s="745"/>
      <c r="J21" s="745"/>
      <c r="K21" s="745"/>
    </row>
    <row r="22" spans="1:12" ht="22.5" customHeight="1">
      <c r="A22" s="34" t="s">
        <v>244</v>
      </c>
    </row>
    <row r="23" spans="1:12" ht="22.5" customHeight="1">
      <c r="A23" s="728"/>
      <c r="B23" s="120" t="s">
        <v>3</v>
      </c>
      <c r="C23" s="120"/>
      <c r="D23" s="120"/>
      <c r="E23" s="120"/>
      <c r="F23" s="120" t="s">
        <v>21</v>
      </c>
      <c r="G23" s="722" t="s">
        <v>76</v>
      </c>
      <c r="H23" s="724"/>
      <c r="I23" s="722" t="s">
        <v>16</v>
      </c>
      <c r="J23" s="724"/>
      <c r="K23" s="722" t="s">
        <v>77</v>
      </c>
      <c r="L23" s="724"/>
    </row>
    <row r="24" spans="1:12" ht="22.5" customHeight="1">
      <c r="A24" s="728"/>
      <c r="B24" s="729">
        <v>1</v>
      </c>
      <c r="C24" s="186" t="s">
        <v>215</v>
      </c>
      <c r="D24" s="736"/>
      <c r="E24" s="198"/>
      <c r="F24" s="746"/>
      <c r="G24" s="748"/>
      <c r="H24" s="751"/>
      <c r="I24" s="753"/>
      <c r="J24" s="756"/>
      <c r="K24" s="748"/>
      <c r="L24" s="751"/>
    </row>
    <row r="25" spans="1:12" ht="22.5" customHeight="1">
      <c r="A25" s="728"/>
      <c r="B25" s="729">
        <v>2</v>
      </c>
      <c r="C25" s="186" t="s">
        <v>216</v>
      </c>
      <c r="D25" s="736"/>
      <c r="E25" s="198"/>
      <c r="F25" s="746"/>
      <c r="G25" s="748"/>
      <c r="H25" s="751"/>
      <c r="I25" s="753"/>
      <c r="J25" s="756"/>
      <c r="K25" s="748"/>
      <c r="L25" s="751"/>
    </row>
    <row r="26" spans="1:12" ht="22.5" customHeight="1">
      <c r="A26" s="728"/>
      <c r="B26" s="729">
        <v>3</v>
      </c>
      <c r="C26" s="186" t="s">
        <v>216</v>
      </c>
      <c r="D26" s="736"/>
      <c r="E26" s="198"/>
      <c r="F26" s="746"/>
      <c r="G26" s="748"/>
      <c r="H26" s="751"/>
      <c r="I26" s="753"/>
      <c r="J26" s="756"/>
      <c r="K26" s="748"/>
      <c r="L26" s="751"/>
    </row>
    <row r="27" spans="1:12" ht="22.5" customHeight="1">
      <c r="A27" s="728"/>
      <c r="B27" s="729"/>
      <c r="C27" s="186"/>
      <c r="D27" s="736"/>
      <c r="E27" s="198"/>
      <c r="F27" s="746"/>
      <c r="G27" s="748"/>
      <c r="H27" s="751"/>
      <c r="I27" s="753"/>
      <c r="J27" s="756"/>
      <c r="K27" s="748"/>
      <c r="L27" s="751"/>
    </row>
    <row r="28" spans="1:12" ht="22.5" customHeight="1">
      <c r="A28" s="728"/>
      <c r="B28" s="729"/>
      <c r="C28" s="733"/>
      <c r="D28" s="737"/>
      <c r="E28" s="198"/>
      <c r="F28" s="746"/>
      <c r="G28" s="748"/>
      <c r="H28" s="751"/>
      <c r="I28" s="753"/>
      <c r="J28" s="756"/>
      <c r="K28" s="748"/>
      <c r="L28" s="751"/>
    </row>
    <row r="29" spans="1:12" ht="22.5" customHeight="1">
      <c r="A29" s="728"/>
      <c r="B29" s="729"/>
      <c r="C29" s="186"/>
      <c r="D29" s="736"/>
      <c r="E29" s="198"/>
      <c r="F29" s="746"/>
      <c r="G29" s="748"/>
      <c r="H29" s="751"/>
      <c r="I29" s="753"/>
      <c r="J29" s="756"/>
      <c r="K29" s="748"/>
      <c r="L29" s="751"/>
    </row>
    <row r="30" spans="1:12" ht="22.5" customHeight="1">
      <c r="A30" s="728"/>
      <c r="B30" s="730"/>
      <c r="C30" s="186"/>
      <c r="D30" s="736"/>
      <c r="E30" s="198"/>
      <c r="F30" s="746"/>
      <c r="G30" s="748"/>
      <c r="H30" s="751"/>
      <c r="I30" s="753"/>
      <c r="J30" s="756"/>
      <c r="K30" s="748"/>
      <c r="L30" s="751"/>
    </row>
    <row r="31" spans="1:12" ht="22.5" customHeight="1">
      <c r="A31" s="728"/>
      <c r="B31" s="730"/>
      <c r="C31" s="186"/>
      <c r="D31" s="736"/>
      <c r="E31" s="198"/>
      <c r="F31" s="746"/>
      <c r="G31" s="748"/>
      <c r="H31" s="751"/>
      <c r="I31" s="753"/>
      <c r="J31" s="756"/>
      <c r="K31" s="748"/>
      <c r="L31" s="751"/>
    </row>
    <row r="32" spans="1:12" ht="22.5" customHeight="1">
      <c r="A32" s="34" t="s">
        <v>119</v>
      </c>
    </row>
    <row r="33" spans="1:19" ht="22.5" customHeight="1">
      <c r="C33" s="34" t="s">
        <v>203</v>
      </c>
      <c r="F33" s="747"/>
      <c r="G33" s="747"/>
      <c r="H33" s="747"/>
      <c r="I33" s="747"/>
      <c r="J33" s="747"/>
      <c r="K33" s="747"/>
      <c r="L33" s="747"/>
      <c r="S33" s="34" t="s">
        <v>172</v>
      </c>
    </row>
    <row r="34" spans="1:19" ht="22.5" customHeight="1">
      <c r="F34" s="747"/>
      <c r="G34" s="747"/>
      <c r="H34" s="747"/>
      <c r="I34" s="747"/>
      <c r="J34" s="747"/>
      <c r="K34" s="747"/>
      <c r="L34" s="747"/>
    </row>
    <row r="35" spans="1:19" ht="22.5" customHeight="1">
      <c r="A35" s="34" t="str">
        <f>"（５）苦情受付処理件数("&amp;表紙!$A$1&amp;表紙!$B$1-1&amp;"年度)"</f>
        <v>（５）苦情受付処理件数(令和7年度)</v>
      </c>
      <c r="F35" s="747"/>
      <c r="G35" s="747"/>
      <c r="H35" s="747"/>
      <c r="I35" s="747"/>
      <c r="J35" s="747"/>
      <c r="K35" s="747"/>
      <c r="L35" s="747"/>
    </row>
    <row r="36" spans="1:19" ht="22.5" customHeight="1">
      <c r="F36" s="747"/>
      <c r="G36" s="747"/>
      <c r="H36" s="747"/>
      <c r="I36" s="747"/>
      <c r="J36" s="747"/>
      <c r="K36" s="747"/>
      <c r="L36" s="747"/>
    </row>
    <row r="37" spans="1:19" ht="22.5" customHeight="1">
      <c r="A37" s="34" t="s">
        <v>362</v>
      </c>
      <c r="F37" s="747"/>
      <c r="G37" s="747"/>
      <c r="H37" s="747"/>
      <c r="I37" s="747"/>
      <c r="J37" s="747"/>
      <c r="K37" s="747"/>
      <c r="L37" s="747"/>
    </row>
    <row r="38" spans="1:19" ht="22.5" customHeight="1">
      <c r="B38" s="731" t="s">
        <v>204</v>
      </c>
      <c r="C38" s="34" t="s">
        <v>187</v>
      </c>
      <c r="F38" s="90"/>
      <c r="G38" s="747"/>
      <c r="H38" s="747"/>
      <c r="J38" s="65"/>
      <c r="K38" s="747"/>
      <c r="L38" s="747"/>
    </row>
    <row r="39" spans="1:19" ht="31.5" customHeight="1">
      <c r="B39" s="731" t="s">
        <v>205</v>
      </c>
      <c r="C39" s="34" t="s">
        <v>231</v>
      </c>
      <c r="E39" s="34" t="s">
        <v>232</v>
      </c>
      <c r="F39" s="747"/>
      <c r="G39" s="747"/>
      <c r="H39" s="747"/>
      <c r="I39" s="747"/>
      <c r="J39" s="747"/>
      <c r="K39" s="747"/>
      <c r="L39" s="747"/>
    </row>
    <row r="40" spans="1:19" ht="22.5" customHeight="1">
      <c r="B40" s="732"/>
      <c r="C40" s="34" t="s">
        <v>229</v>
      </c>
      <c r="E40" s="34" t="s">
        <v>374</v>
      </c>
      <c r="F40" s="745" t="s">
        <v>104</v>
      </c>
      <c r="G40" s="745"/>
      <c r="H40" s="745"/>
      <c r="I40" s="745"/>
      <c r="J40" s="745"/>
      <c r="K40" s="745"/>
      <c r="L40" s="745"/>
    </row>
    <row r="41" spans="1:19" ht="22.5" customHeight="1">
      <c r="C41" s="34" t="s">
        <v>206</v>
      </c>
      <c r="F41" s="747"/>
      <c r="G41" s="747"/>
      <c r="H41" s="747"/>
      <c r="I41" s="747"/>
      <c r="J41" s="747"/>
      <c r="K41" s="747"/>
      <c r="L41" s="747"/>
    </row>
    <row r="42" spans="1:19" ht="22.5" customHeight="1">
      <c r="F42" s="747"/>
      <c r="G42" s="747"/>
      <c r="H42" s="747"/>
      <c r="I42" s="747"/>
      <c r="J42" s="747"/>
      <c r="K42" s="747"/>
      <c r="L42" s="747"/>
    </row>
  </sheetData>
  <mergeCells count="56">
    <mergeCell ref="G3:H3"/>
    <mergeCell ref="E5:F5"/>
    <mergeCell ref="E6:F6"/>
    <mergeCell ref="E7:F7"/>
    <mergeCell ref="E8:F8"/>
    <mergeCell ref="E9:F9"/>
    <mergeCell ref="E10:F10"/>
    <mergeCell ref="E11:F11"/>
    <mergeCell ref="E12:F12"/>
    <mergeCell ref="E13:F13"/>
    <mergeCell ref="E14:F14"/>
    <mergeCell ref="E15:F15"/>
    <mergeCell ref="H15:I15"/>
    <mergeCell ref="F20:K20"/>
    <mergeCell ref="F21:K21"/>
    <mergeCell ref="B23:E23"/>
    <mergeCell ref="G23:H23"/>
    <mergeCell ref="I23:J23"/>
    <mergeCell ref="K23:L23"/>
    <mergeCell ref="C24:D24"/>
    <mergeCell ref="G24:H24"/>
    <mergeCell ref="I24:J24"/>
    <mergeCell ref="K24:L24"/>
    <mergeCell ref="C25:D25"/>
    <mergeCell ref="G25:H25"/>
    <mergeCell ref="I25:J25"/>
    <mergeCell ref="K25:L25"/>
    <mergeCell ref="C26:D26"/>
    <mergeCell ref="G26:H26"/>
    <mergeCell ref="I26:J26"/>
    <mergeCell ref="K26:L26"/>
    <mergeCell ref="C27:D27"/>
    <mergeCell ref="G27:H27"/>
    <mergeCell ref="I27:J27"/>
    <mergeCell ref="C28:D28"/>
    <mergeCell ref="G28:H28"/>
    <mergeCell ref="I28:J28"/>
    <mergeCell ref="C29:D29"/>
    <mergeCell ref="G29:H29"/>
    <mergeCell ref="I29:J29"/>
    <mergeCell ref="C30:D30"/>
    <mergeCell ref="G30:H30"/>
    <mergeCell ref="I30:J30"/>
    <mergeCell ref="K30:L30"/>
    <mergeCell ref="C31:D31"/>
    <mergeCell ref="G31:H31"/>
    <mergeCell ref="I31:J31"/>
    <mergeCell ref="K31:L31"/>
    <mergeCell ref="F39:L39"/>
    <mergeCell ref="F40:L40"/>
    <mergeCell ref="D3:D4"/>
    <mergeCell ref="E3:F4"/>
    <mergeCell ref="I3:I4"/>
    <mergeCell ref="F33:L34"/>
    <mergeCell ref="F41:L42"/>
    <mergeCell ref="A23:A31"/>
  </mergeCells>
  <phoneticPr fontId="2"/>
  <dataValidations count="3">
    <dataValidation type="list" imeMode="hiragana" allowBlank="1" showDropDown="0" showInputMessage="1" showErrorMessage="1" sqref="I12:I13 G5:H15 I5 I8:I10">
      <formula1>有無</formula1>
    </dataValidation>
    <dataValidation imeMode="hiragana" allowBlank="1" showDropDown="0" showInputMessage="1" showErrorMessage="1" sqref="F39:F42 F33:F37 G24:H31 E24:E31 K24:L31 F20:K21 I33:J37 I39:J42 K33:L42 G33:H42 C24:C31"/>
    <dataValidation type="list" imeMode="hiragana" allowBlank="1" showDropDown="0" showInputMessage="1" showErrorMessage="1" sqref="F38">
      <formula1>"有,無"</formula1>
    </dataValidation>
  </dataValidations>
  <pageMargins left="0.78740157480314965" right="0.39370078740157483" top="0.78740157480314965" bottom="0.39370078740157483" header="0.51181102362204722" footer="0.6"/>
  <pageSetup paperSize="9" scale="72" fitToWidth="1" fitToHeight="1" orientation="portrait" usePrinterDefaults="1" r:id="rId1"/>
  <headerFooter alignWithMargins="0">
    <oddFooter>&amp;C－１０－</oddFooter>
  </headerFooter>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sheetPr codeName="Sheet25">
    <tabColor theme="0" tint="-0.15"/>
    <pageSetUpPr fitToPage="1"/>
  </sheetPr>
  <dimension ref="A1:AE35"/>
  <sheetViews>
    <sheetView view="pageBreakPreview" zoomScaleSheetLayoutView="100" workbookViewId="0">
      <selection activeCell="E32" sqref="E32:J32"/>
    </sheetView>
  </sheetViews>
  <sheetFormatPr defaultColWidth="9" defaultRowHeight="13.2"/>
  <cols>
    <col min="1" max="1" width="3.21875" style="615" customWidth="1"/>
    <col min="2" max="2" width="2.88671875" style="615" customWidth="1"/>
    <col min="3" max="3" width="7.33203125" style="615" customWidth="1"/>
    <col min="4" max="4" width="7.44140625" style="615" customWidth="1"/>
    <col min="5" max="22" width="5.44140625" style="615" customWidth="1"/>
    <col min="23" max="16384" width="9" style="615"/>
  </cols>
  <sheetData>
    <row r="1" spans="1:31" ht="18.75" customHeight="1">
      <c r="A1" s="615" t="str">
        <f>"１３　契約の状況("&amp;表紙!$A$1&amp;表紙!$B$1-2&amp;"年度"&amp;"及び"&amp;表紙!$A$1&amp;表紙!$B$1-1&amp;"年度)"</f>
        <v>１３　契約の状況(令和6年度及び令和7年度)</v>
      </c>
    </row>
    <row r="2" spans="1:31" ht="34.5" customHeight="1">
      <c r="A2" s="758" t="s">
        <v>30</v>
      </c>
      <c r="B2" s="758"/>
      <c r="C2" s="758"/>
      <c r="D2" s="758"/>
      <c r="E2" s="767"/>
      <c r="F2" s="781"/>
      <c r="G2" s="781"/>
      <c r="H2" s="781"/>
      <c r="I2" s="781"/>
      <c r="J2" s="793"/>
      <c r="K2" s="767"/>
      <c r="L2" s="781"/>
      <c r="M2" s="781"/>
      <c r="N2" s="781"/>
      <c r="O2" s="781"/>
      <c r="P2" s="793"/>
      <c r="Q2" s="767"/>
      <c r="R2" s="781"/>
      <c r="S2" s="781"/>
      <c r="T2" s="781"/>
      <c r="U2" s="781"/>
      <c r="V2" s="793"/>
    </row>
    <row r="3" spans="1:31" ht="43.5" customHeight="1">
      <c r="A3" s="759" t="s">
        <v>55</v>
      </c>
      <c r="B3" s="769"/>
      <c r="C3" s="769"/>
      <c r="D3" s="660"/>
      <c r="E3" s="759"/>
      <c r="F3" s="769"/>
      <c r="G3" s="769"/>
      <c r="H3" s="769"/>
      <c r="I3" s="769"/>
      <c r="J3" s="660"/>
      <c r="K3" s="759"/>
      <c r="L3" s="769"/>
      <c r="M3" s="769"/>
      <c r="N3" s="769"/>
      <c r="O3" s="769"/>
      <c r="P3" s="660"/>
      <c r="Q3" s="759"/>
      <c r="R3" s="769"/>
      <c r="S3" s="769"/>
      <c r="T3" s="769"/>
      <c r="U3" s="769"/>
      <c r="V3" s="660"/>
      <c r="AE3" s="615" t="s">
        <v>155</v>
      </c>
    </row>
    <row r="4" spans="1:31" ht="21.75" customHeight="1">
      <c r="A4" s="760" t="s">
        <v>2</v>
      </c>
      <c r="B4" s="770"/>
      <c r="C4" s="770"/>
      <c r="D4" s="789"/>
      <c r="E4" s="794"/>
      <c r="F4" s="800"/>
      <c r="G4" s="800"/>
      <c r="H4" s="800"/>
      <c r="I4" s="800"/>
      <c r="J4" s="808" t="s">
        <v>4</v>
      </c>
      <c r="K4" s="794"/>
      <c r="L4" s="800"/>
      <c r="M4" s="800"/>
      <c r="N4" s="800"/>
      <c r="O4" s="800"/>
      <c r="P4" s="808" t="s">
        <v>4</v>
      </c>
      <c r="Q4" s="794"/>
      <c r="R4" s="800"/>
      <c r="S4" s="800"/>
      <c r="T4" s="800"/>
      <c r="U4" s="800"/>
      <c r="V4" s="808" t="s">
        <v>4</v>
      </c>
      <c r="AE4" s="615" t="s">
        <v>157</v>
      </c>
    </row>
    <row r="5" spans="1:31" ht="21.75" customHeight="1">
      <c r="A5" s="761"/>
      <c r="B5" s="771"/>
      <c r="C5" s="771"/>
      <c r="D5" s="790"/>
      <c r="E5" s="795"/>
      <c r="F5" s="801"/>
      <c r="G5" s="801"/>
      <c r="H5" s="801"/>
      <c r="I5" s="801"/>
      <c r="J5" s="809" t="s">
        <v>4</v>
      </c>
      <c r="K5" s="795"/>
      <c r="L5" s="801"/>
      <c r="M5" s="801"/>
      <c r="N5" s="801"/>
      <c r="O5" s="801"/>
      <c r="P5" s="809" t="s">
        <v>4</v>
      </c>
      <c r="Q5" s="795"/>
      <c r="R5" s="801"/>
      <c r="S5" s="801"/>
      <c r="T5" s="801"/>
      <c r="U5" s="801"/>
      <c r="V5" s="809" t="s">
        <v>4</v>
      </c>
      <c r="AE5" s="615" t="s">
        <v>158</v>
      </c>
    </row>
    <row r="6" spans="1:31" ht="34.5" customHeight="1">
      <c r="A6" s="651" t="s">
        <v>80</v>
      </c>
      <c r="B6" s="769"/>
      <c r="C6" s="769"/>
      <c r="D6" s="660"/>
      <c r="E6" s="796"/>
      <c r="F6" s="802"/>
      <c r="G6" s="802"/>
      <c r="H6" s="802"/>
      <c r="I6" s="802"/>
      <c r="J6" s="810"/>
      <c r="K6" s="796"/>
      <c r="L6" s="802"/>
      <c r="M6" s="802"/>
      <c r="N6" s="802"/>
      <c r="O6" s="802"/>
      <c r="P6" s="810"/>
      <c r="Q6" s="796"/>
      <c r="R6" s="802"/>
      <c r="S6" s="802"/>
      <c r="T6" s="802"/>
      <c r="U6" s="802"/>
      <c r="V6" s="810"/>
    </row>
    <row r="7" spans="1:31" ht="20.25" customHeight="1">
      <c r="A7" s="760" t="s">
        <v>83</v>
      </c>
      <c r="B7" s="770"/>
      <c r="C7" s="770"/>
      <c r="D7" s="789"/>
      <c r="E7" s="794"/>
      <c r="F7" s="800"/>
      <c r="G7" s="800"/>
      <c r="H7" s="800"/>
      <c r="I7" s="800"/>
      <c r="J7" s="808" t="s">
        <v>4</v>
      </c>
      <c r="K7" s="794"/>
      <c r="L7" s="800"/>
      <c r="M7" s="800"/>
      <c r="N7" s="800"/>
      <c r="O7" s="800"/>
      <c r="P7" s="808" t="s">
        <v>4</v>
      </c>
      <c r="Q7" s="794"/>
      <c r="R7" s="800"/>
      <c r="S7" s="800"/>
      <c r="T7" s="800"/>
      <c r="U7" s="800"/>
      <c r="V7" s="808" t="s">
        <v>4</v>
      </c>
    </row>
    <row r="8" spans="1:31" ht="20.25" customHeight="1">
      <c r="A8" s="761"/>
      <c r="B8" s="771"/>
      <c r="C8" s="771"/>
      <c r="D8" s="790"/>
      <c r="E8" s="795"/>
      <c r="F8" s="801"/>
      <c r="G8" s="801"/>
      <c r="H8" s="801"/>
      <c r="I8" s="801"/>
      <c r="J8" s="809" t="s">
        <v>4</v>
      </c>
      <c r="K8" s="795"/>
      <c r="L8" s="801"/>
      <c r="M8" s="801"/>
      <c r="N8" s="801"/>
      <c r="O8" s="801"/>
      <c r="P8" s="809" t="s">
        <v>4</v>
      </c>
      <c r="Q8" s="795"/>
      <c r="R8" s="801"/>
      <c r="S8" s="801"/>
      <c r="T8" s="801"/>
      <c r="U8" s="801"/>
      <c r="V8" s="809" t="s">
        <v>4</v>
      </c>
    </row>
    <row r="9" spans="1:31" ht="20.25" customHeight="1">
      <c r="A9" s="760" t="s">
        <v>84</v>
      </c>
      <c r="B9" s="770"/>
      <c r="C9" s="770"/>
      <c r="D9" s="789"/>
      <c r="E9" s="778"/>
      <c r="F9" s="803"/>
      <c r="G9" s="803"/>
      <c r="H9" s="803"/>
      <c r="I9" s="803"/>
      <c r="J9" s="784"/>
      <c r="K9" s="778"/>
      <c r="L9" s="803"/>
      <c r="M9" s="803"/>
      <c r="N9" s="803"/>
      <c r="O9" s="803"/>
      <c r="P9" s="784"/>
      <c r="Q9" s="778"/>
      <c r="R9" s="803"/>
      <c r="S9" s="803"/>
      <c r="T9" s="803"/>
      <c r="U9" s="803"/>
      <c r="V9" s="784"/>
    </row>
    <row r="10" spans="1:31" ht="20.25" customHeight="1">
      <c r="A10" s="761"/>
      <c r="B10" s="771"/>
      <c r="C10" s="771"/>
      <c r="D10" s="790"/>
      <c r="E10" s="780"/>
      <c r="F10" s="804"/>
      <c r="G10" s="804"/>
      <c r="H10" s="804"/>
      <c r="I10" s="804"/>
      <c r="J10" s="786"/>
      <c r="K10" s="780"/>
      <c r="L10" s="804"/>
      <c r="M10" s="804"/>
      <c r="N10" s="804"/>
      <c r="O10" s="804"/>
      <c r="P10" s="786"/>
      <c r="Q10" s="780"/>
      <c r="R10" s="804"/>
      <c r="S10" s="804"/>
      <c r="T10" s="804"/>
      <c r="U10" s="804"/>
      <c r="V10" s="786"/>
    </row>
    <row r="11" spans="1:31" ht="20.25" customHeight="1">
      <c r="A11" s="762" t="s">
        <v>207</v>
      </c>
      <c r="B11" s="772"/>
      <c r="C11" s="772"/>
      <c r="D11" s="791"/>
      <c r="E11" s="794"/>
      <c r="F11" s="800"/>
      <c r="G11" s="800"/>
      <c r="H11" s="800"/>
      <c r="I11" s="800"/>
      <c r="J11" s="209" t="s">
        <v>4</v>
      </c>
      <c r="K11" s="794"/>
      <c r="L11" s="800"/>
      <c r="M11" s="800"/>
      <c r="N11" s="800"/>
      <c r="O11" s="800"/>
      <c r="P11" s="209" t="s">
        <v>4</v>
      </c>
      <c r="Q11" s="794"/>
      <c r="R11" s="800"/>
      <c r="S11" s="800"/>
      <c r="T11" s="800"/>
      <c r="U11" s="800"/>
      <c r="V11" s="209" t="s">
        <v>4</v>
      </c>
    </row>
    <row r="12" spans="1:31" ht="20.25" customHeight="1">
      <c r="A12" s="653"/>
      <c r="B12" s="630"/>
      <c r="C12" s="630"/>
      <c r="D12" s="659"/>
      <c r="E12" s="795"/>
      <c r="F12" s="801"/>
      <c r="G12" s="801"/>
      <c r="H12" s="801"/>
      <c r="I12" s="801"/>
      <c r="J12" s="210"/>
      <c r="K12" s="795"/>
      <c r="L12" s="801"/>
      <c r="M12" s="801"/>
      <c r="N12" s="801"/>
      <c r="O12" s="801"/>
      <c r="P12" s="210"/>
      <c r="Q12" s="795"/>
      <c r="R12" s="801"/>
      <c r="S12" s="801"/>
      <c r="T12" s="801"/>
      <c r="U12" s="801"/>
      <c r="V12" s="210"/>
    </row>
    <row r="13" spans="1:31" ht="30.75" customHeight="1">
      <c r="A13" s="651" t="s">
        <v>88</v>
      </c>
      <c r="B13" s="769"/>
      <c r="C13" s="769"/>
      <c r="D13" s="660"/>
      <c r="E13" s="651"/>
      <c r="F13" s="769" t="s">
        <v>9</v>
      </c>
      <c r="G13" s="769"/>
      <c r="H13" s="769" t="s">
        <v>5</v>
      </c>
      <c r="I13" s="769"/>
      <c r="J13" s="660" t="s">
        <v>7</v>
      </c>
      <c r="K13" s="651"/>
      <c r="L13" s="769" t="s">
        <v>9</v>
      </c>
      <c r="M13" s="769"/>
      <c r="N13" s="769" t="s">
        <v>5</v>
      </c>
      <c r="O13" s="769"/>
      <c r="P13" s="660" t="s">
        <v>7</v>
      </c>
      <c r="Q13" s="651"/>
      <c r="R13" s="769" t="s">
        <v>9</v>
      </c>
      <c r="S13" s="769"/>
      <c r="T13" s="769" t="s">
        <v>5</v>
      </c>
      <c r="U13" s="769"/>
      <c r="V13" s="660" t="s">
        <v>7</v>
      </c>
    </row>
    <row r="14" spans="1:31" ht="30.75" customHeight="1">
      <c r="A14" s="763" t="s">
        <v>86</v>
      </c>
      <c r="B14" s="773" t="s">
        <v>246</v>
      </c>
      <c r="C14" s="783" t="s">
        <v>1</v>
      </c>
      <c r="D14" s="792"/>
      <c r="E14" s="759"/>
      <c r="F14" s="805"/>
      <c r="G14" s="805"/>
      <c r="H14" s="805"/>
      <c r="I14" s="805"/>
      <c r="J14" s="811"/>
      <c r="K14" s="759"/>
      <c r="L14" s="805"/>
      <c r="M14" s="805"/>
      <c r="N14" s="805"/>
      <c r="O14" s="805"/>
      <c r="P14" s="811"/>
      <c r="Q14" s="759"/>
      <c r="R14" s="805"/>
      <c r="S14" s="805"/>
      <c r="T14" s="805"/>
      <c r="U14" s="805"/>
      <c r="V14" s="811"/>
    </row>
    <row r="15" spans="1:31" ht="30.75" customHeight="1">
      <c r="A15" s="764"/>
      <c r="B15" s="773"/>
      <c r="C15" s="783" t="s">
        <v>59</v>
      </c>
      <c r="D15" s="792"/>
      <c r="E15" s="759"/>
      <c r="F15" s="805"/>
      <c r="G15" s="805"/>
      <c r="H15" s="805"/>
      <c r="I15" s="805"/>
      <c r="J15" s="811"/>
      <c r="K15" s="759"/>
      <c r="L15" s="805"/>
      <c r="M15" s="805"/>
      <c r="N15" s="805"/>
      <c r="O15" s="805"/>
      <c r="P15" s="811"/>
      <c r="Q15" s="759"/>
      <c r="R15" s="805"/>
      <c r="S15" s="805"/>
      <c r="T15" s="805"/>
      <c r="U15" s="805"/>
      <c r="V15" s="811"/>
    </row>
    <row r="16" spans="1:31" ht="30.75" customHeight="1">
      <c r="A16" s="764"/>
      <c r="B16" s="773"/>
      <c r="C16" s="783" t="s">
        <v>82</v>
      </c>
      <c r="D16" s="792"/>
      <c r="E16" s="759"/>
      <c r="F16" s="805"/>
      <c r="G16" s="805"/>
      <c r="H16" s="805"/>
      <c r="I16" s="805"/>
      <c r="J16" s="811"/>
      <c r="K16" s="759"/>
      <c r="L16" s="805"/>
      <c r="M16" s="805"/>
      <c r="N16" s="805"/>
      <c r="O16" s="805"/>
      <c r="P16" s="811"/>
      <c r="Q16" s="759"/>
      <c r="R16" s="805"/>
      <c r="S16" s="805"/>
      <c r="T16" s="805"/>
      <c r="U16" s="805"/>
      <c r="V16" s="811"/>
    </row>
    <row r="17" spans="1:31" ht="30.75" customHeight="1">
      <c r="A17" s="764"/>
      <c r="B17" s="774" t="s">
        <v>41</v>
      </c>
      <c r="C17" s="783" t="s">
        <v>20</v>
      </c>
      <c r="D17" s="792"/>
      <c r="E17" s="759"/>
      <c r="F17" s="805"/>
      <c r="G17" s="805"/>
      <c r="H17" s="805"/>
      <c r="I17" s="805"/>
      <c r="J17" s="811"/>
      <c r="K17" s="759"/>
      <c r="L17" s="805"/>
      <c r="M17" s="805"/>
      <c r="N17" s="805"/>
      <c r="O17" s="805"/>
      <c r="P17" s="811"/>
      <c r="Q17" s="759"/>
      <c r="R17" s="805"/>
      <c r="S17" s="805"/>
      <c r="T17" s="805"/>
      <c r="U17" s="805"/>
      <c r="V17" s="811"/>
    </row>
    <row r="18" spans="1:31" ht="30.75" customHeight="1">
      <c r="A18" s="764"/>
      <c r="B18" s="775"/>
      <c r="C18" s="783" t="s">
        <v>62</v>
      </c>
      <c r="D18" s="792"/>
      <c r="E18" s="759"/>
      <c r="F18" s="805"/>
      <c r="G18" s="805"/>
      <c r="H18" s="805"/>
      <c r="I18" s="805"/>
      <c r="J18" s="811"/>
      <c r="K18" s="759"/>
      <c r="L18" s="805"/>
      <c r="M18" s="805"/>
      <c r="N18" s="805"/>
      <c r="O18" s="805"/>
      <c r="P18" s="811"/>
      <c r="Q18" s="759"/>
      <c r="R18" s="805"/>
      <c r="S18" s="805"/>
      <c r="T18" s="805"/>
      <c r="U18" s="805"/>
      <c r="V18" s="811"/>
    </row>
    <row r="19" spans="1:31" ht="30.75" customHeight="1">
      <c r="A19" s="764"/>
      <c r="B19" s="773" t="s">
        <v>73</v>
      </c>
      <c r="C19" s="783" t="s">
        <v>35</v>
      </c>
      <c r="D19" s="792"/>
      <c r="E19" s="759"/>
      <c r="F19" s="805"/>
      <c r="G19" s="805"/>
      <c r="H19" s="805"/>
      <c r="I19" s="805"/>
      <c r="J19" s="811"/>
      <c r="K19" s="759"/>
      <c r="L19" s="805"/>
      <c r="M19" s="805"/>
      <c r="N19" s="805"/>
      <c r="O19" s="805"/>
      <c r="P19" s="811"/>
      <c r="Q19" s="759"/>
      <c r="R19" s="805"/>
      <c r="S19" s="805"/>
      <c r="T19" s="805"/>
      <c r="U19" s="805"/>
      <c r="V19" s="811"/>
    </row>
    <row r="20" spans="1:31" ht="30.75" customHeight="1">
      <c r="A20" s="764"/>
      <c r="B20" s="773"/>
      <c r="C20" s="783" t="s">
        <v>292</v>
      </c>
      <c r="D20" s="792"/>
      <c r="E20" s="759"/>
      <c r="F20" s="805"/>
      <c r="G20" s="805"/>
      <c r="H20" s="805"/>
      <c r="I20" s="805"/>
      <c r="J20" s="811"/>
      <c r="K20" s="759"/>
      <c r="L20" s="805"/>
      <c r="M20" s="805"/>
      <c r="N20" s="805"/>
      <c r="O20" s="805"/>
      <c r="P20" s="811"/>
      <c r="Q20" s="759"/>
      <c r="R20" s="805"/>
      <c r="S20" s="805"/>
      <c r="T20" s="805"/>
      <c r="U20" s="805"/>
      <c r="V20" s="811"/>
    </row>
    <row r="21" spans="1:31" ht="30.75" customHeight="1">
      <c r="A21" s="765"/>
      <c r="B21" s="773"/>
      <c r="C21" s="783" t="s">
        <v>27</v>
      </c>
      <c r="D21" s="792"/>
      <c r="E21" s="759"/>
      <c r="F21" s="805"/>
      <c r="G21" s="805"/>
      <c r="H21" s="805"/>
      <c r="I21" s="805"/>
      <c r="J21" s="811"/>
      <c r="K21" s="759"/>
      <c r="L21" s="805"/>
      <c r="M21" s="805"/>
      <c r="N21" s="805"/>
      <c r="O21" s="805"/>
      <c r="P21" s="811"/>
      <c r="Q21" s="759"/>
      <c r="R21" s="805"/>
      <c r="S21" s="805"/>
      <c r="T21" s="805"/>
      <c r="U21" s="805"/>
      <c r="V21" s="811"/>
    </row>
    <row r="22" spans="1:31" ht="30.75" customHeight="1">
      <c r="A22" s="766" t="s">
        <v>245</v>
      </c>
      <c r="B22" s="631" t="s">
        <v>90</v>
      </c>
      <c r="C22" s="631"/>
      <c r="D22" s="631"/>
      <c r="E22" s="651"/>
      <c r="F22" s="769" t="s">
        <v>9</v>
      </c>
      <c r="G22" s="769"/>
      <c r="H22" s="769" t="s">
        <v>5</v>
      </c>
      <c r="I22" s="769"/>
      <c r="J22" s="660" t="s">
        <v>7</v>
      </c>
      <c r="K22" s="651"/>
      <c r="L22" s="769" t="s">
        <v>9</v>
      </c>
      <c r="M22" s="769"/>
      <c r="N22" s="769" t="s">
        <v>5</v>
      </c>
      <c r="O22" s="769"/>
      <c r="P22" s="660" t="s">
        <v>7</v>
      </c>
      <c r="Q22" s="651"/>
      <c r="R22" s="769" t="s">
        <v>9</v>
      </c>
      <c r="S22" s="769"/>
      <c r="T22" s="769" t="s">
        <v>5</v>
      </c>
      <c r="U22" s="769"/>
      <c r="V22" s="660" t="s">
        <v>7</v>
      </c>
    </row>
    <row r="23" spans="1:31" ht="30.75" customHeight="1">
      <c r="A23" s="766"/>
      <c r="B23" s="631" t="s">
        <v>46</v>
      </c>
      <c r="C23" s="631"/>
      <c r="D23" s="631"/>
      <c r="E23" s="651"/>
      <c r="F23" s="769" t="s">
        <v>9</v>
      </c>
      <c r="G23" s="769"/>
      <c r="H23" s="769" t="s">
        <v>5</v>
      </c>
      <c r="I23" s="769"/>
      <c r="J23" s="660" t="s">
        <v>7</v>
      </c>
      <c r="K23" s="651"/>
      <c r="L23" s="769" t="s">
        <v>9</v>
      </c>
      <c r="M23" s="769"/>
      <c r="N23" s="769" t="s">
        <v>5</v>
      </c>
      <c r="O23" s="769"/>
      <c r="P23" s="660" t="s">
        <v>7</v>
      </c>
      <c r="Q23" s="651"/>
      <c r="R23" s="769" t="s">
        <v>9</v>
      </c>
      <c r="S23" s="769"/>
      <c r="T23" s="769" t="s">
        <v>5</v>
      </c>
      <c r="U23" s="769"/>
      <c r="V23" s="660" t="s">
        <v>7</v>
      </c>
    </row>
    <row r="24" spans="1:31" ht="30.75" customHeight="1">
      <c r="A24" s="766"/>
      <c r="B24" s="631" t="s">
        <v>91</v>
      </c>
      <c r="C24" s="631"/>
      <c r="D24" s="631"/>
      <c r="E24" s="759"/>
      <c r="F24" s="805"/>
      <c r="G24" s="805"/>
      <c r="H24" s="805"/>
      <c r="I24" s="805"/>
      <c r="J24" s="811"/>
      <c r="K24" s="759"/>
      <c r="L24" s="805"/>
      <c r="M24" s="805"/>
      <c r="N24" s="805"/>
      <c r="O24" s="805"/>
      <c r="P24" s="811"/>
      <c r="Q24" s="759"/>
      <c r="R24" s="805"/>
      <c r="S24" s="805"/>
      <c r="T24" s="805"/>
      <c r="U24" s="805"/>
      <c r="V24" s="811"/>
    </row>
    <row r="25" spans="1:31" ht="30.75" customHeight="1">
      <c r="A25" s="766"/>
      <c r="B25" s="776" t="s">
        <v>67</v>
      </c>
      <c r="C25" s="776"/>
      <c r="D25" s="776"/>
      <c r="E25" s="797"/>
      <c r="F25" s="797"/>
      <c r="G25" s="797"/>
      <c r="H25" s="797"/>
      <c r="I25" s="797"/>
      <c r="J25" s="797"/>
      <c r="K25" s="797"/>
      <c r="L25" s="797"/>
      <c r="M25" s="797"/>
      <c r="N25" s="797"/>
      <c r="O25" s="797"/>
      <c r="P25" s="797"/>
      <c r="Q25" s="797"/>
      <c r="R25" s="797"/>
      <c r="S25" s="797"/>
      <c r="T25" s="797"/>
      <c r="U25" s="797"/>
      <c r="V25" s="797"/>
    </row>
    <row r="26" spans="1:31" ht="30.75" customHeight="1">
      <c r="A26" s="766"/>
      <c r="B26" s="777" t="s">
        <v>93</v>
      </c>
      <c r="C26" s="777"/>
      <c r="D26" s="777"/>
      <c r="E26" s="798"/>
      <c r="F26" s="798"/>
      <c r="G26" s="798"/>
      <c r="H26" s="798"/>
      <c r="I26" s="798"/>
      <c r="J26" s="798"/>
      <c r="K26" s="798"/>
      <c r="L26" s="798"/>
      <c r="M26" s="798"/>
      <c r="N26" s="798"/>
      <c r="O26" s="798"/>
      <c r="P26" s="798"/>
      <c r="Q26" s="798"/>
      <c r="R26" s="798"/>
      <c r="S26" s="798"/>
      <c r="T26" s="798"/>
      <c r="U26" s="798"/>
      <c r="V26" s="798"/>
    </row>
    <row r="27" spans="1:31" ht="30.75" customHeight="1">
      <c r="A27" s="766"/>
      <c r="B27" s="778" t="s">
        <v>85</v>
      </c>
      <c r="C27" s="784"/>
      <c r="D27" s="758" t="s">
        <v>0</v>
      </c>
      <c r="E27" s="651"/>
      <c r="F27" s="769" t="s">
        <v>9</v>
      </c>
      <c r="G27" s="769"/>
      <c r="H27" s="769" t="s">
        <v>5</v>
      </c>
      <c r="I27" s="769"/>
      <c r="J27" s="660" t="s">
        <v>7</v>
      </c>
      <c r="K27" s="651"/>
      <c r="L27" s="769" t="s">
        <v>9</v>
      </c>
      <c r="M27" s="769"/>
      <c r="N27" s="769" t="s">
        <v>5</v>
      </c>
      <c r="O27" s="769"/>
      <c r="P27" s="660" t="s">
        <v>7</v>
      </c>
      <c r="Q27" s="651"/>
      <c r="R27" s="769" t="s">
        <v>9</v>
      </c>
      <c r="S27" s="769"/>
      <c r="T27" s="769" t="s">
        <v>5</v>
      </c>
      <c r="U27" s="769"/>
      <c r="V27" s="660" t="s">
        <v>7</v>
      </c>
    </row>
    <row r="28" spans="1:31" ht="30.75" customHeight="1">
      <c r="A28" s="766"/>
      <c r="B28" s="779"/>
      <c r="C28" s="785"/>
      <c r="D28" s="758"/>
      <c r="E28" s="651"/>
      <c r="F28" s="769" t="s">
        <v>9</v>
      </c>
      <c r="G28" s="769"/>
      <c r="H28" s="769" t="s">
        <v>5</v>
      </c>
      <c r="I28" s="769"/>
      <c r="J28" s="660" t="s">
        <v>7</v>
      </c>
      <c r="K28" s="651"/>
      <c r="L28" s="769" t="s">
        <v>9</v>
      </c>
      <c r="M28" s="769"/>
      <c r="N28" s="769" t="s">
        <v>5</v>
      </c>
      <c r="O28" s="769"/>
      <c r="P28" s="660" t="s">
        <v>7</v>
      </c>
      <c r="Q28" s="651"/>
      <c r="R28" s="769" t="s">
        <v>9</v>
      </c>
      <c r="S28" s="769"/>
      <c r="T28" s="769" t="s">
        <v>5</v>
      </c>
      <c r="U28" s="769"/>
      <c r="V28" s="660" t="s">
        <v>7</v>
      </c>
    </row>
    <row r="29" spans="1:31" ht="30.75" customHeight="1">
      <c r="A29" s="766"/>
      <c r="B29" s="779"/>
      <c r="C29" s="785"/>
      <c r="D29" s="758" t="s">
        <v>29</v>
      </c>
      <c r="E29" s="651"/>
      <c r="F29" s="769" t="s">
        <v>9</v>
      </c>
      <c r="G29" s="769"/>
      <c r="H29" s="769" t="s">
        <v>5</v>
      </c>
      <c r="I29" s="769"/>
      <c r="J29" s="660" t="s">
        <v>7</v>
      </c>
      <c r="K29" s="651"/>
      <c r="L29" s="769" t="s">
        <v>9</v>
      </c>
      <c r="M29" s="769"/>
      <c r="N29" s="769" t="s">
        <v>5</v>
      </c>
      <c r="O29" s="769"/>
      <c r="P29" s="660" t="s">
        <v>7</v>
      </c>
      <c r="Q29" s="651"/>
      <c r="R29" s="769" t="s">
        <v>9</v>
      </c>
      <c r="S29" s="769"/>
      <c r="T29" s="769" t="s">
        <v>5</v>
      </c>
      <c r="U29" s="769"/>
      <c r="V29" s="660" t="s">
        <v>7</v>
      </c>
    </row>
    <row r="30" spans="1:31" ht="30.75" customHeight="1">
      <c r="A30" s="766"/>
      <c r="B30" s="780"/>
      <c r="C30" s="786"/>
      <c r="D30" s="758"/>
      <c r="E30" s="651"/>
      <c r="F30" s="769" t="s">
        <v>9</v>
      </c>
      <c r="G30" s="769"/>
      <c r="H30" s="769" t="s">
        <v>5</v>
      </c>
      <c r="I30" s="769"/>
      <c r="J30" s="660" t="s">
        <v>7</v>
      </c>
      <c r="K30" s="651"/>
      <c r="L30" s="769" t="s">
        <v>9</v>
      </c>
      <c r="M30" s="769"/>
      <c r="N30" s="769" t="s">
        <v>5</v>
      </c>
      <c r="O30" s="769"/>
      <c r="P30" s="660" t="s">
        <v>7</v>
      </c>
      <c r="Q30" s="651"/>
      <c r="R30" s="769" t="s">
        <v>9</v>
      </c>
      <c r="S30" s="769"/>
      <c r="T30" s="769" t="s">
        <v>5</v>
      </c>
      <c r="U30" s="769"/>
      <c r="V30" s="660" t="s">
        <v>7</v>
      </c>
    </row>
    <row r="31" spans="1:31" ht="30.75" customHeight="1">
      <c r="A31" s="766"/>
      <c r="B31" s="651" t="s">
        <v>40</v>
      </c>
      <c r="C31" s="769"/>
      <c r="D31" s="660"/>
      <c r="E31" s="651"/>
      <c r="F31" s="806" t="s">
        <v>160</v>
      </c>
      <c r="G31" s="769"/>
      <c r="H31" s="769"/>
      <c r="I31" s="769"/>
      <c r="J31" s="660" t="s">
        <v>138</v>
      </c>
      <c r="K31" s="651"/>
      <c r="L31" s="806" t="s">
        <v>160</v>
      </c>
      <c r="M31" s="769"/>
      <c r="N31" s="769"/>
      <c r="O31" s="769"/>
      <c r="P31" s="660" t="s">
        <v>138</v>
      </c>
      <c r="Q31" s="651"/>
      <c r="R31" s="806" t="s">
        <v>160</v>
      </c>
      <c r="S31" s="769"/>
      <c r="T31" s="769"/>
      <c r="U31" s="769"/>
      <c r="V31" s="660" t="s">
        <v>138</v>
      </c>
      <c r="AE31" s="615" t="s">
        <v>152</v>
      </c>
    </row>
    <row r="32" spans="1:31" ht="54.75" customHeight="1">
      <c r="A32" s="767" t="s">
        <v>247</v>
      </c>
      <c r="B32" s="781"/>
      <c r="C32" s="781"/>
      <c r="D32" s="793"/>
      <c r="E32" s="799"/>
      <c r="F32" s="807"/>
      <c r="G32" s="807"/>
      <c r="H32" s="807"/>
      <c r="I32" s="807"/>
      <c r="J32" s="812"/>
      <c r="K32" s="799"/>
      <c r="L32" s="807"/>
      <c r="M32" s="807"/>
      <c r="N32" s="807"/>
      <c r="O32" s="807"/>
      <c r="P32" s="812"/>
      <c r="Q32" s="799"/>
      <c r="R32" s="807"/>
      <c r="S32" s="807"/>
      <c r="T32" s="807"/>
      <c r="U32" s="807"/>
      <c r="V32" s="812"/>
      <c r="AE32" s="615" t="s">
        <v>42</v>
      </c>
    </row>
    <row r="33" spans="1:22" ht="15.75" customHeight="1">
      <c r="A33" s="615" t="s">
        <v>87</v>
      </c>
      <c r="B33" s="782"/>
      <c r="C33" s="787" t="str">
        <f>""&amp;表紙!$A$1&amp;表紙!$B$1-2&amp;"年度"&amp;"及び"&amp;表紙!$A$1&amp;表紙!$B$1-1&amp;"年度に拠点区分において支出した、1件100万円以上の契約（委託契約を含む）について記入すること"</f>
        <v>令和6年度及び令和7年度に拠点区分において支出した、1件100万円以上の契約（委託契約を含む）について記入すること</v>
      </c>
      <c r="D33" s="787"/>
      <c r="E33" s="787"/>
      <c r="F33" s="787"/>
      <c r="G33" s="787"/>
      <c r="H33" s="787"/>
      <c r="I33" s="787"/>
      <c r="J33" s="787"/>
      <c r="K33" s="787"/>
      <c r="L33" s="787"/>
      <c r="M33" s="787"/>
      <c r="N33" s="787"/>
      <c r="O33" s="787"/>
      <c r="P33" s="787"/>
      <c r="Q33" s="787"/>
      <c r="R33" s="787"/>
      <c r="S33" s="787"/>
      <c r="T33" s="787"/>
      <c r="U33" s="787"/>
      <c r="V33" s="787"/>
    </row>
    <row r="34" spans="1:22">
      <c r="A34" s="768" t="s">
        <v>95</v>
      </c>
      <c r="B34" s="768"/>
      <c r="C34" s="615" t="s">
        <v>274</v>
      </c>
    </row>
    <row r="35" spans="1:22" ht="13.5" customHeight="1">
      <c r="A35" s="768" t="s">
        <v>96</v>
      </c>
      <c r="B35" s="768"/>
      <c r="C35" s="788" t="s">
        <v>97</v>
      </c>
      <c r="D35" s="788"/>
      <c r="E35" s="788"/>
      <c r="F35" s="788"/>
      <c r="G35" s="788"/>
      <c r="H35" s="788"/>
      <c r="I35" s="788"/>
      <c r="J35" s="788"/>
      <c r="K35" s="788"/>
      <c r="L35" s="788"/>
      <c r="M35" s="788"/>
      <c r="N35" s="788"/>
      <c r="O35" s="788"/>
      <c r="P35" s="788"/>
      <c r="Q35" s="788"/>
      <c r="R35" s="788"/>
      <c r="S35" s="788"/>
      <c r="T35" s="788"/>
      <c r="U35" s="788"/>
      <c r="V35" s="788"/>
    </row>
  </sheetData>
  <mergeCells count="102">
    <mergeCell ref="A2:D2"/>
    <mergeCell ref="E2:J2"/>
    <mergeCell ref="K2:P2"/>
    <mergeCell ref="Q2:V2"/>
    <mergeCell ref="A3:D3"/>
    <mergeCell ref="E3:J3"/>
    <mergeCell ref="K3:P3"/>
    <mergeCell ref="Q3:V3"/>
    <mergeCell ref="E4:I4"/>
    <mergeCell ref="K4:O4"/>
    <mergeCell ref="Q4:U4"/>
    <mergeCell ref="E5:I5"/>
    <mergeCell ref="K5:O5"/>
    <mergeCell ref="Q5:U5"/>
    <mergeCell ref="A6:D6"/>
    <mergeCell ref="E6:J6"/>
    <mergeCell ref="K6:P6"/>
    <mergeCell ref="Q6:V6"/>
    <mergeCell ref="E7:I7"/>
    <mergeCell ref="K7:O7"/>
    <mergeCell ref="Q7:U7"/>
    <mergeCell ref="E8:I8"/>
    <mergeCell ref="K8:O8"/>
    <mergeCell ref="Q8:U8"/>
    <mergeCell ref="E9:J9"/>
    <mergeCell ref="K9:P9"/>
    <mergeCell ref="Q9:V9"/>
    <mergeCell ref="E10:J10"/>
    <mergeCell ref="K10:P10"/>
    <mergeCell ref="Q10:V10"/>
    <mergeCell ref="E11:I11"/>
    <mergeCell ref="K11:O11"/>
    <mergeCell ref="Q11:U11"/>
    <mergeCell ref="E12:I12"/>
    <mergeCell ref="K12:O12"/>
    <mergeCell ref="Q12:U12"/>
    <mergeCell ref="A13:D13"/>
    <mergeCell ref="C14:D14"/>
    <mergeCell ref="E14:J14"/>
    <mergeCell ref="K14:P14"/>
    <mergeCell ref="Q14:V14"/>
    <mergeCell ref="C15:D15"/>
    <mergeCell ref="E15:J15"/>
    <mergeCell ref="K15:P15"/>
    <mergeCell ref="Q15:V15"/>
    <mergeCell ref="C16:D16"/>
    <mergeCell ref="E16:J16"/>
    <mergeCell ref="K16:P16"/>
    <mergeCell ref="Q16:V16"/>
    <mergeCell ref="C17:D17"/>
    <mergeCell ref="E17:J17"/>
    <mergeCell ref="K17:P17"/>
    <mergeCell ref="Q17:V17"/>
    <mergeCell ref="C18:D18"/>
    <mergeCell ref="E18:J18"/>
    <mergeCell ref="K18:P18"/>
    <mergeCell ref="Q18:V18"/>
    <mergeCell ref="C19:D19"/>
    <mergeCell ref="E19:J19"/>
    <mergeCell ref="K19:P19"/>
    <mergeCell ref="Q19:V19"/>
    <mergeCell ref="C20:D20"/>
    <mergeCell ref="E20:J20"/>
    <mergeCell ref="K20:P20"/>
    <mergeCell ref="Q20:V20"/>
    <mergeCell ref="C21:D21"/>
    <mergeCell ref="E21:J21"/>
    <mergeCell ref="K21:P21"/>
    <mergeCell ref="Q21:V21"/>
    <mergeCell ref="B22:D22"/>
    <mergeCell ref="B23:D23"/>
    <mergeCell ref="B24:D24"/>
    <mergeCell ref="E24:J24"/>
    <mergeCell ref="K24:P24"/>
    <mergeCell ref="Q24:V24"/>
    <mergeCell ref="B25:D25"/>
    <mergeCell ref="E25:J25"/>
    <mergeCell ref="K25:P25"/>
    <mergeCell ref="Q25:V25"/>
    <mergeCell ref="B26:D26"/>
    <mergeCell ref="E26:J26"/>
    <mergeCell ref="K26:P26"/>
    <mergeCell ref="Q26:V26"/>
    <mergeCell ref="B31:D31"/>
    <mergeCell ref="A32:D32"/>
    <mergeCell ref="E32:J32"/>
    <mergeCell ref="K32:P32"/>
    <mergeCell ref="Q32:V32"/>
    <mergeCell ref="C33:V33"/>
    <mergeCell ref="C35:V35"/>
    <mergeCell ref="A4:D5"/>
    <mergeCell ref="A7:D8"/>
    <mergeCell ref="A9:D10"/>
    <mergeCell ref="A11:D12"/>
    <mergeCell ref="B14:B16"/>
    <mergeCell ref="B17:B18"/>
    <mergeCell ref="B19:B21"/>
    <mergeCell ref="B27:C30"/>
    <mergeCell ref="D27:D28"/>
    <mergeCell ref="D29:D30"/>
    <mergeCell ref="A14:A21"/>
    <mergeCell ref="A22:A31"/>
  </mergeCells>
  <phoneticPr fontId="2"/>
  <dataValidations count="3">
    <dataValidation imeMode="hiragana" allowBlank="1" showDropDown="0" showInputMessage="1" showErrorMessage="1" sqref="E32:V32 F31:J31 L31:P31 E25:V26 R31:V31 E2:V2 E9:V10"/>
    <dataValidation type="list" imeMode="hiragana" allowBlank="1" showDropDown="0" showInputMessage="1" showErrorMessage="1" sqref="E31 K31 Q31">
      <formula1>$AE$31:$AE$32</formula1>
    </dataValidation>
    <dataValidation type="list" allowBlank="1" showDropDown="0" showInputMessage="1" showErrorMessage="1" sqref="E3:V3">
      <formula1>$AE$3:$AE$5</formula1>
    </dataValidation>
  </dataValidations>
  <pageMargins left="0.78740157480314965" right="0.59055118110236227" top="0.98425196850393704" bottom="0.59055118110236227" header="0.51181102362204722" footer="0.51181102362204722"/>
  <pageSetup paperSize="9" scale="75" fitToWidth="1" fitToHeight="1" orientation="portrait" usePrinterDefaults="1" r:id="rId1"/>
  <headerFooter alignWithMargins="0">
    <oddFooter>&amp;C&amp;12－１１－</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26">
    <tabColor theme="0" tint="-0.15"/>
  </sheetPr>
  <dimension ref="A1:U47"/>
  <sheetViews>
    <sheetView view="pageBreakPreview" zoomScaleSheetLayoutView="100" workbookViewId="0">
      <selection activeCell="D45" sqref="D45"/>
    </sheetView>
  </sheetViews>
  <sheetFormatPr defaultColWidth="9" defaultRowHeight="18" customHeight="1"/>
  <cols>
    <col min="1" max="1" width="3.88671875" style="813" customWidth="1"/>
    <col min="2" max="2" width="86.77734375" style="552" customWidth="1"/>
    <col min="3" max="4" width="3.88671875" style="552" customWidth="1"/>
    <col min="5" max="12" width="9" style="552"/>
    <col min="13" max="13" width="8.6640625" style="34" customWidth="1"/>
    <col min="14" max="14" width="13.21875" style="34" customWidth="1"/>
    <col min="15" max="15" width="14.33203125" style="34" customWidth="1"/>
    <col min="16" max="16" width="10" style="34" customWidth="1"/>
    <col min="17" max="17" width="6.33203125" style="34" customWidth="1"/>
    <col min="18" max="18" width="17.44140625" style="34" customWidth="1"/>
    <col min="19" max="19" width="0.33203125" style="552" customWidth="1"/>
    <col min="20" max="16384" width="9" style="552"/>
  </cols>
  <sheetData>
    <row r="1" spans="1:2" ht="18" customHeight="1">
      <c r="A1" s="814" t="s">
        <v>363</v>
      </c>
      <c r="B1" s="814"/>
    </row>
    <row r="2" spans="1:2" ht="9.75" customHeight="1">
      <c r="B2" s="123"/>
    </row>
    <row r="3" spans="1:2" ht="18" customHeight="1">
      <c r="A3" s="815">
        <v>1</v>
      </c>
      <c r="B3" s="825" t="s">
        <v>370</v>
      </c>
    </row>
    <row r="4" spans="1:2" ht="18" customHeight="1">
      <c r="A4" s="816">
        <v>2</v>
      </c>
      <c r="B4" s="826" t="str">
        <f>"理事会、評議員会議事録の写し（"&amp;表紙!A1&amp;表紙!B1-1&amp;"年度分）"</f>
        <v>理事会、評議員会議事録の写し（令和7年度分）</v>
      </c>
    </row>
    <row r="5" spans="1:2" ht="18" customHeight="1">
      <c r="A5" s="816">
        <v>3</v>
      </c>
      <c r="B5" s="827" t="s">
        <v>301</v>
      </c>
    </row>
    <row r="6" spans="1:2" ht="18" customHeight="1">
      <c r="A6" s="817"/>
      <c r="B6" s="828" t="s">
        <v>375</v>
      </c>
    </row>
    <row r="7" spans="1:2" ht="18" customHeight="1">
      <c r="A7" s="817"/>
      <c r="B7" s="828" t="s">
        <v>33</v>
      </c>
    </row>
    <row r="8" spans="1:2" ht="18" customHeight="1">
      <c r="A8" s="816">
        <v>4</v>
      </c>
      <c r="B8" s="827" t="s">
        <v>253</v>
      </c>
    </row>
    <row r="9" spans="1:2" ht="18" customHeight="1">
      <c r="A9" s="677"/>
      <c r="B9" s="829" t="str">
        <f>"（"&amp;表紙!A1&amp;表紙!B1&amp;"年4月1日以降のもの、ただしその後、変更があれば変更後のもの）"</f>
        <v>（令和8年4月1日以降のもの、ただしその後、変更があれば変更後のもの）</v>
      </c>
    </row>
    <row r="10" spans="1:2" ht="18" customHeight="1">
      <c r="A10" s="817">
        <v>5</v>
      </c>
      <c r="B10" s="826" t="str">
        <f>""&amp;表紙!A1&amp;表紙!B1-1&amp;"年度　決算書"</f>
        <v>令和7年度　決算書</v>
      </c>
    </row>
    <row r="11" spans="1:2" ht="18" customHeight="1">
      <c r="A11" s="817"/>
      <c r="B11" s="828" t="s">
        <v>299</v>
      </c>
    </row>
    <row r="12" spans="1:2" ht="18" customHeight="1">
      <c r="A12" s="817"/>
      <c r="B12" s="830" t="s">
        <v>298</v>
      </c>
    </row>
    <row r="13" spans="1:2" ht="18" customHeight="1">
      <c r="A13" s="817"/>
      <c r="B13" s="828" t="s">
        <v>297</v>
      </c>
    </row>
    <row r="14" spans="1:2" ht="18" customHeight="1">
      <c r="A14" s="817"/>
      <c r="B14" s="830" t="s">
        <v>209</v>
      </c>
    </row>
    <row r="15" spans="1:2" ht="18" customHeight="1">
      <c r="A15" s="817"/>
      <c r="B15" s="828" t="s">
        <v>296</v>
      </c>
    </row>
    <row r="16" spans="1:2" ht="18" customHeight="1">
      <c r="A16" s="817"/>
      <c r="B16" s="830" t="s">
        <v>255</v>
      </c>
    </row>
    <row r="17" spans="1:2" ht="18" customHeight="1">
      <c r="A17" s="817"/>
      <c r="B17" s="828" t="s">
        <v>295</v>
      </c>
    </row>
    <row r="18" spans="1:2" ht="18" customHeight="1">
      <c r="A18" s="817"/>
      <c r="B18" s="828" t="s">
        <v>351</v>
      </c>
    </row>
    <row r="19" spans="1:2" ht="18" customHeight="1">
      <c r="A19" s="817"/>
      <c r="B19" s="828" t="s">
        <v>352</v>
      </c>
    </row>
    <row r="20" spans="1:2" ht="18" customHeight="1">
      <c r="A20" s="817"/>
      <c r="B20" s="828" t="s">
        <v>47</v>
      </c>
    </row>
    <row r="21" spans="1:2" ht="18" customHeight="1">
      <c r="A21" s="817"/>
      <c r="B21" s="828" t="s">
        <v>354</v>
      </c>
    </row>
    <row r="22" spans="1:2" ht="18" customHeight="1">
      <c r="A22" s="817"/>
      <c r="B22" s="828" t="s">
        <v>242</v>
      </c>
    </row>
    <row r="23" spans="1:2" ht="18" customHeight="1">
      <c r="A23" s="817"/>
      <c r="B23" s="828" t="s">
        <v>355</v>
      </c>
    </row>
    <row r="24" spans="1:2" ht="18" customHeight="1">
      <c r="A24" s="817"/>
      <c r="B24" s="828" t="s">
        <v>356</v>
      </c>
    </row>
    <row r="25" spans="1:2" ht="18" customHeight="1">
      <c r="A25" s="817"/>
      <c r="B25" s="828" t="s">
        <v>357</v>
      </c>
    </row>
    <row r="26" spans="1:2" ht="18" customHeight="1">
      <c r="A26" s="817"/>
      <c r="B26" s="828" t="s">
        <v>358</v>
      </c>
    </row>
    <row r="27" spans="1:2" ht="18" customHeight="1">
      <c r="A27" s="817"/>
      <c r="B27" s="828" t="s">
        <v>324</v>
      </c>
    </row>
    <row r="28" spans="1:2" ht="18" customHeight="1">
      <c r="A28" s="817"/>
      <c r="B28" s="828" t="s">
        <v>13</v>
      </c>
    </row>
    <row r="29" spans="1:2" ht="18" customHeight="1">
      <c r="A29" s="817"/>
      <c r="B29" s="828" t="s">
        <v>350</v>
      </c>
    </row>
    <row r="30" spans="1:2" ht="18" customHeight="1">
      <c r="A30" s="817"/>
      <c r="B30" s="828" t="s">
        <v>134</v>
      </c>
    </row>
    <row r="31" spans="1:2" ht="18" customHeight="1">
      <c r="A31" s="817"/>
      <c r="B31" s="828" t="s">
        <v>294</v>
      </c>
    </row>
    <row r="32" spans="1:2" ht="18" customHeight="1">
      <c r="A32" s="817"/>
      <c r="B32" s="828" t="s">
        <v>293</v>
      </c>
    </row>
    <row r="33" spans="1:21" ht="18" customHeight="1">
      <c r="A33" s="818"/>
      <c r="B33" s="831" t="s">
        <v>165</v>
      </c>
    </row>
    <row r="34" spans="1:21" ht="18" customHeight="1">
      <c r="A34" s="815">
        <v>6</v>
      </c>
      <c r="B34" s="832" t="str">
        <f>""&amp;表紙!A1&amp;表紙!B1-1&amp;"年度固定資産台帳"</f>
        <v>令和7年度固定資産台帳</v>
      </c>
    </row>
    <row r="35" spans="1:21" ht="18" customHeight="1">
      <c r="A35" s="815">
        <v>7</v>
      </c>
      <c r="B35" s="832" t="str">
        <f>""&amp;表紙!A1&amp;表紙!B1-1&amp;"年度事業報告書"</f>
        <v>令和7年度事業報告書</v>
      </c>
    </row>
    <row r="36" spans="1:21" ht="18" customHeight="1">
      <c r="A36" s="815">
        <v>8</v>
      </c>
      <c r="B36" s="832" t="str">
        <f>""&amp;表紙!A1&amp;表紙!B1-1&amp;"年度末現在の預金残高証明書（写し）"</f>
        <v>令和7年度末現在の預金残高証明書（写し）</v>
      </c>
    </row>
    <row r="37" spans="1:21" ht="9.75" customHeight="1">
      <c r="A37" s="819"/>
      <c r="B37" s="833"/>
    </row>
    <row r="38" spans="1:21" ht="18" customHeight="1">
      <c r="A38" s="820" t="s">
        <v>28</v>
      </c>
      <c r="B38" s="834"/>
    </row>
    <row r="39" spans="1:21" ht="18" customHeight="1">
      <c r="A39" s="821"/>
      <c r="B39" s="835" t="str">
        <f>"○　会計書類　（"&amp;表紙!A1&amp;表紙!B1-1&amp;"年度）"</f>
        <v>○　会計書類　（令和7年度）</v>
      </c>
    </row>
    <row r="40" spans="1:21" ht="18" customHeight="1">
      <c r="A40" s="822"/>
      <c r="B40" s="836" t="s">
        <v>371</v>
      </c>
    </row>
    <row r="41" spans="1:21" ht="18" customHeight="1">
      <c r="A41" s="822"/>
      <c r="B41" s="836" t="s">
        <v>372</v>
      </c>
    </row>
    <row r="42" spans="1:21" ht="18" customHeight="1">
      <c r="A42" s="821"/>
      <c r="B42" s="837" t="s">
        <v>369</v>
      </c>
      <c r="C42" s="842"/>
      <c r="D42" s="842"/>
      <c r="E42" s="842"/>
      <c r="F42" s="842"/>
      <c r="G42" s="842"/>
      <c r="H42" s="842"/>
      <c r="I42" s="842"/>
      <c r="J42" s="842"/>
      <c r="K42" s="842"/>
      <c r="L42" s="842"/>
      <c r="M42" s="0"/>
      <c r="N42" s="0"/>
      <c r="O42" s="0"/>
      <c r="P42" s="0"/>
      <c r="Q42" s="0"/>
      <c r="R42" s="0"/>
      <c r="S42" s="842"/>
      <c r="T42" s="842"/>
      <c r="U42" s="842"/>
    </row>
    <row r="43" spans="1:21" ht="18" customHeight="1">
      <c r="A43" s="821"/>
      <c r="B43" s="838" t="str">
        <f>"・理事会、評議員会及び評議員会選任解任委員会の招集通知と議事録（"&amp;表紙!$A$1&amp;表紙!$B$1-2&amp;"年度"&amp;"及び"&amp;表紙!$A$1&amp;表紙!$B$1-1&amp;"年度）"</f>
        <v>・理事会、評議員会及び評議員会選任解任委員会の招集通知と議事録（令和6年度及び令和7年度）</v>
      </c>
      <c r="C43" s="843"/>
      <c r="D43" s="843"/>
      <c r="E43" s="843"/>
      <c r="F43" s="843"/>
      <c r="G43" s="843"/>
      <c r="H43" s="843"/>
      <c r="I43" s="843"/>
      <c r="J43" s="843"/>
      <c r="K43" s="843"/>
      <c r="L43" s="843"/>
      <c r="M43" s="843"/>
      <c r="N43" s="843"/>
      <c r="O43" s="843"/>
      <c r="P43" s="843"/>
      <c r="Q43" s="843"/>
      <c r="R43" s="843"/>
      <c r="S43" s="843"/>
      <c r="T43" s="843"/>
      <c r="U43" s="843"/>
    </row>
    <row r="44" spans="1:21" ht="18" customHeight="1">
      <c r="A44" s="821"/>
      <c r="B44" s="839" t="s">
        <v>334</v>
      </c>
    </row>
    <row r="45" spans="1:21" ht="18" customHeight="1">
      <c r="A45" s="821"/>
      <c r="B45" s="840" t="str">
        <f>"○　その他（"&amp;表紙!$A$1&amp;表紙!$B$1-2&amp;"年度"&amp;"及び"&amp;表紙!$A$1&amp;表紙!$B$1-1&amp;"年度）"</f>
        <v>○　その他（令和6年度及び令和7年度）</v>
      </c>
      <c r="C45" s="843"/>
      <c r="D45" s="843"/>
      <c r="E45" s="843"/>
      <c r="F45" s="843"/>
      <c r="G45" s="843"/>
      <c r="H45" s="843"/>
      <c r="I45" s="843"/>
      <c r="J45" s="843"/>
      <c r="K45" s="843"/>
      <c r="L45" s="843"/>
      <c r="M45" s="843"/>
      <c r="N45" s="843"/>
      <c r="O45" s="843"/>
      <c r="P45" s="843"/>
      <c r="Q45" s="843"/>
      <c r="R45" s="843"/>
      <c r="S45" s="843"/>
      <c r="T45" s="843"/>
      <c r="U45" s="843"/>
    </row>
    <row r="46" spans="1:21" ht="18" customHeight="1">
      <c r="A46" s="823"/>
      <c r="B46" s="841" t="s">
        <v>373</v>
      </c>
      <c r="M46" s="86"/>
      <c r="N46" s="65"/>
      <c r="O46" s="65"/>
      <c r="P46" s="230"/>
      <c r="Q46" s="844"/>
      <c r="R46" s="844"/>
      <c r="S46" s="842"/>
    </row>
    <row r="47" spans="1:21" ht="18" customHeight="1">
      <c r="A47" s="824"/>
    </row>
  </sheetData>
  <mergeCells count="1">
    <mergeCell ref="A1:B1"/>
  </mergeCells>
  <phoneticPr fontId="2"/>
  <dataValidations count="1">
    <dataValidation imeMode="hiragana" allowBlank="1" showDropDown="0" showInputMessage="1" showErrorMessage="1" sqref="M46 P46"/>
  </dataValidations>
  <pageMargins left="0.78740157480314965" right="0.39370078740157483" top="0.59055118110236227" bottom="0.78740157480314965" header="0.51181102362204722" footer="0.51181102362204722"/>
  <pageSetup paperSize="9" scale="98" fitToWidth="1" fitToHeight="1" orientation="portrait" usePrinterDefaults="1" r:id="rId1"/>
  <headerFooter alignWithMargins="0">
    <oddFooter>&amp;C－１２－</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D25"/>
  <sheetViews>
    <sheetView view="pageBreakPreview" zoomScaleSheetLayoutView="100" workbookViewId="0">
      <selection activeCell="B32" sqref="B32"/>
    </sheetView>
  </sheetViews>
  <sheetFormatPr defaultColWidth="9" defaultRowHeight="30" customHeight="1"/>
  <cols>
    <col min="1" max="1" width="4.6640625" style="33" customWidth="1"/>
    <col min="2" max="2" width="1.6640625" style="33" customWidth="1"/>
    <col min="3" max="3" width="70.6640625" style="33" customWidth="1"/>
    <col min="4" max="4" width="3" style="33" customWidth="1"/>
    <col min="5" max="5" width="2.77734375" style="33" customWidth="1"/>
    <col min="6" max="9" width="9" style="33"/>
    <col min="10" max="10" width="17.77734375" style="33" customWidth="1"/>
    <col min="11" max="16384" width="9" style="33"/>
  </cols>
  <sheetData>
    <row r="1" spans="1:4" ht="27.75" customHeight="1">
      <c r="C1" s="36" t="s">
        <v>183</v>
      </c>
    </row>
    <row r="2" spans="1:4" s="34" customFormat="1" ht="27.75" customHeight="1">
      <c r="A2" s="35">
        <v>1</v>
      </c>
      <c r="B2" s="35"/>
      <c r="C2" s="35" t="s">
        <v>222</v>
      </c>
      <c r="D2" s="34">
        <v>1</v>
      </c>
    </row>
    <row r="3" spans="1:4" s="34" customFormat="1" ht="27.75" customHeight="1">
      <c r="A3" s="34">
        <v>2</v>
      </c>
      <c r="C3" s="34" t="s">
        <v>317</v>
      </c>
      <c r="D3" s="34">
        <v>2</v>
      </c>
    </row>
    <row r="4" spans="1:4" s="34" customFormat="1" ht="27.75" customHeight="1">
      <c r="A4" s="35">
        <v>3</v>
      </c>
      <c r="B4" s="35"/>
      <c r="C4" s="35" t="s">
        <v>156</v>
      </c>
      <c r="D4" s="34">
        <v>3</v>
      </c>
    </row>
    <row r="5" spans="1:4" s="34" customFormat="1" ht="27.75" customHeight="1">
      <c r="A5" s="34">
        <v>4</v>
      </c>
      <c r="C5" s="34" t="s">
        <v>223</v>
      </c>
      <c r="D5" s="34">
        <v>4</v>
      </c>
    </row>
    <row r="6" spans="1:4" s="34" customFormat="1" ht="27.75" customHeight="1">
      <c r="A6" s="35">
        <v>5</v>
      </c>
      <c r="C6" s="34" t="s">
        <v>212</v>
      </c>
      <c r="D6" s="34">
        <v>5</v>
      </c>
    </row>
    <row r="7" spans="1:4" s="34" customFormat="1" ht="27.75" customHeight="1">
      <c r="A7" s="34">
        <v>6</v>
      </c>
      <c r="C7" s="34" t="s">
        <v>224</v>
      </c>
      <c r="D7" s="34">
        <v>6</v>
      </c>
    </row>
    <row r="8" spans="1:4" s="34" customFormat="1" ht="27.75" customHeight="1">
      <c r="A8" s="35">
        <v>7</v>
      </c>
      <c r="C8" s="34" t="s">
        <v>75</v>
      </c>
      <c r="D8" s="34">
        <v>7</v>
      </c>
    </row>
    <row r="9" spans="1:4" s="34" customFormat="1" ht="27.75" customHeight="1">
      <c r="A9" s="34">
        <v>8</v>
      </c>
      <c r="C9" s="34" t="s">
        <v>225</v>
      </c>
      <c r="D9" s="34">
        <v>8</v>
      </c>
    </row>
    <row r="10" spans="1:4" s="34" customFormat="1" ht="27.75" customHeight="1">
      <c r="A10" s="35">
        <v>9</v>
      </c>
      <c r="C10" s="34" t="s">
        <v>227</v>
      </c>
      <c r="D10" s="34">
        <v>9</v>
      </c>
    </row>
    <row r="11" spans="1:4" s="34" customFormat="1" ht="27.75" customHeight="1">
      <c r="A11" s="34">
        <v>10</v>
      </c>
      <c r="C11" s="34" t="s">
        <v>233</v>
      </c>
      <c r="D11" s="34">
        <v>10</v>
      </c>
    </row>
    <row r="12" spans="1:4" s="34" customFormat="1" ht="27.75" customHeight="1">
      <c r="A12" s="35">
        <v>11</v>
      </c>
      <c r="C12" s="34" t="s">
        <v>220</v>
      </c>
      <c r="D12" s="34">
        <v>10</v>
      </c>
    </row>
    <row r="13" spans="1:4" s="34" customFormat="1" ht="27.75" customHeight="1">
      <c r="A13" s="34">
        <v>12</v>
      </c>
      <c r="C13" s="34" t="s">
        <v>166</v>
      </c>
      <c r="D13" s="34">
        <v>10</v>
      </c>
    </row>
    <row r="14" spans="1:4" s="34" customFormat="1" ht="27.75" customHeight="1">
      <c r="A14" s="35">
        <v>13</v>
      </c>
      <c r="C14" s="35" t="s">
        <v>221</v>
      </c>
      <c r="D14" s="34">
        <v>11</v>
      </c>
    </row>
    <row r="15" spans="1:4" s="34" customFormat="1" ht="27.75" customHeight="1">
      <c r="A15" s="34">
        <v>14</v>
      </c>
      <c r="C15" s="35" t="s">
        <v>159</v>
      </c>
      <c r="D15" s="34">
        <v>12</v>
      </c>
    </row>
    <row r="16" spans="1:4" s="34" customFormat="1" ht="27.75" customHeight="1"/>
    <row r="17" spans="3:3" s="34" customFormat="1" ht="27.75" customHeight="1">
      <c r="C17" s="34"/>
    </row>
    <row r="18" spans="3:3" s="34" customFormat="1" ht="27.75" customHeight="1">
      <c r="C18" s="34"/>
    </row>
    <row r="19" spans="3:3" s="34" customFormat="1" ht="27.75" customHeight="1">
      <c r="C19" s="34"/>
    </row>
    <row r="20" spans="3:3" s="34" customFormat="1" ht="27.75" customHeight="1">
      <c r="C20" s="34"/>
    </row>
    <row r="21" spans="3:3" s="34" customFormat="1" ht="27.75" customHeight="1"/>
    <row r="22" spans="3:3" s="34" customFormat="1" ht="27.75" customHeight="1">
      <c r="C22" s="35"/>
    </row>
    <row r="23" spans="3:3" s="34" customFormat="1" ht="27.75" customHeight="1">
      <c r="C23" s="35"/>
    </row>
    <row r="24" spans="3:3" ht="27.75" customHeight="1">
      <c r="C24" s="37"/>
    </row>
    <row r="25" spans="3:3" ht="27.75" customHeight="1">
      <c r="C25" s="34"/>
    </row>
  </sheetData>
  <phoneticPr fontId="2"/>
  <dataValidations count="1">
    <dataValidation imeMode="hiragana" allowBlank="1" showDropDown="0" showInputMessage="1" showErrorMessage="1" sqref="A1:A1048576"/>
  </dataValidations>
  <pageMargins left="0.78740157480314965" right="0.78740157480314965" top="0.98425196850393704" bottom="0.98425196850393704" header="0.51181102362204722" footer="0.51181102362204722"/>
  <pageSetup paperSize="9" scale="97"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0" tint="-0.15"/>
  </sheetPr>
  <dimension ref="A2:F4"/>
  <sheetViews>
    <sheetView view="pageBreakPreview" zoomScaleSheetLayoutView="100" workbookViewId="0">
      <selection activeCell="F10" sqref="F10"/>
    </sheetView>
  </sheetViews>
  <sheetFormatPr defaultRowHeight="13.2"/>
  <cols>
    <col min="1" max="1" width="3.33203125" customWidth="1"/>
    <col min="2" max="2" width="3" customWidth="1"/>
    <col min="3" max="3" width="9.109375" customWidth="1"/>
    <col min="5" max="5" width="4.44140625" customWidth="1"/>
  </cols>
  <sheetData>
    <row r="2" spans="1:6">
      <c r="A2" s="35">
        <v>1</v>
      </c>
      <c r="B2" s="35"/>
      <c r="C2" s="35" t="s">
        <v>249</v>
      </c>
      <c r="D2" s="35"/>
      <c r="E2" s="35"/>
      <c r="F2" s="38" t="str">
        <f>"（"&amp;表紙!A1&amp;表紙!B1&amp;"年4月1日現在）"</f>
        <v>（令和8年4月1日現在）</v>
      </c>
    </row>
    <row r="3" spans="1:6">
      <c r="A3" s="35"/>
      <c r="B3" s="35"/>
      <c r="C3" s="35"/>
    </row>
    <row r="4" spans="1:6" ht="14.25" customHeight="1">
      <c r="A4" s="33"/>
      <c r="B4" s="33"/>
      <c r="C4" t="s">
        <v>288</v>
      </c>
    </row>
  </sheetData>
  <mergeCells count="1">
    <mergeCell ref="C2:E2"/>
  </mergeCells>
  <phoneticPr fontId="2"/>
  <dataValidations count="1">
    <dataValidation imeMode="hiragana" allowBlank="1" showDropDown="0" showInputMessage="1" showErrorMessage="1" sqref="A2:A4"/>
  </dataValidations>
  <pageMargins left="0.70866141732283472" right="0.70866141732283472" top="0.74803149606299213" bottom="0.74803149606299213" header="0.31496062992125984" footer="0.31496062992125984"/>
  <pageSetup paperSize="9" fitToWidth="1" fitToHeight="1" orientation="portrait" usePrinterDefaults="1" r:id="rId1"/>
  <headerFooter>
    <oddFooter>&amp;C- １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0" tint="-0.15"/>
  </sheetPr>
  <dimension ref="A1:AB44"/>
  <sheetViews>
    <sheetView view="pageBreakPreview" topLeftCell="A28" zoomScaleSheetLayoutView="100" workbookViewId="0">
      <selection activeCell="L43" sqref="L43"/>
    </sheetView>
  </sheetViews>
  <sheetFormatPr defaultColWidth="9" defaultRowHeight="13.2"/>
  <cols>
    <col min="1" max="1" width="17.44140625" style="35" customWidth="1"/>
    <col min="2" max="2" width="6.33203125" style="35" customWidth="1"/>
    <col min="3" max="7" width="3.6640625" style="35" customWidth="1"/>
    <col min="8" max="8" width="4.21875" style="35" customWidth="1"/>
    <col min="9" max="9" width="5" style="35" customWidth="1"/>
    <col min="10" max="10" width="3.33203125" style="35" customWidth="1"/>
    <col min="11" max="11" width="6.33203125" style="35" customWidth="1"/>
    <col min="12" max="16" width="3.5546875" style="35" customWidth="1"/>
    <col min="17" max="17" width="4.21875" style="35" customWidth="1"/>
    <col min="18" max="18" width="5" style="35" customWidth="1"/>
    <col min="19" max="19" width="3.33203125" style="35" customWidth="1"/>
    <col min="20" max="20" width="6.33203125" style="35" customWidth="1"/>
    <col min="21" max="25" width="3.6640625" style="35" customWidth="1"/>
    <col min="26" max="26" width="4.21875" style="35" customWidth="1"/>
    <col min="27" max="27" width="5" style="35" customWidth="1"/>
    <col min="28" max="28" width="3.33203125" style="35" customWidth="1"/>
    <col min="29" max="29" width="4" style="35" customWidth="1"/>
    <col min="30" max="16384" width="9" style="35"/>
  </cols>
  <sheetData>
    <row r="1" spans="1:28" ht="16.5" customHeight="1">
      <c r="A1" s="35" t="s">
        <v>314</v>
      </c>
    </row>
    <row r="2" spans="1:28" ht="30.15" customHeight="1">
      <c r="A2" s="39" t="s">
        <v>175</v>
      </c>
      <c r="B2" s="49" t="s">
        <v>108</v>
      </c>
      <c r="C2" s="58"/>
      <c r="D2" s="58"/>
      <c r="E2" s="58"/>
      <c r="F2" s="58"/>
      <c r="G2" s="67"/>
      <c r="H2" s="67"/>
      <c r="I2" s="67"/>
      <c r="J2" s="67"/>
      <c r="K2" s="67"/>
      <c r="L2" s="67"/>
      <c r="M2" s="67"/>
      <c r="N2" s="67"/>
      <c r="O2" s="67"/>
      <c r="P2" s="67"/>
      <c r="Q2" s="67"/>
      <c r="R2" s="67"/>
      <c r="S2" s="67"/>
      <c r="T2" s="67"/>
      <c r="U2" s="67"/>
      <c r="V2" s="67"/>
      <c r="W2" s="67"/>
      <c r="X2" s="67"/>
      <c r="Y2" s="67"/>
      <c r="Z2" s="67"/>
      <c r="AA2" s="67"/>
      <c r="AB2" s="81"/>
    </row>
    <row r="3" spans="1:28" ht="30.15" customHeight="1">
      <c r="A3" s="40" t="s">
        <v>78</v>
      </c>
      <c r="B3" s="39" t="s">
        <v>313</v>
      </c>
      <c r="C3" s="58"/>
      <c r="D3" s="58"/>
      <c r="E3" s="58"/>
      <c r="F3" s="58"/>
      <c r="G3" s="58"/>
      <c r="H3" s="58"/>
      <c r="I3" s="58"/>
      <c r="J3" s="58"/>
      <c r="K3" s="58"/>
      <c r="L3" s="58"/>
      <c r="M3" s="58"/>
      <c r="N3" s="58"/>
      <c r="O3" s="58"/>
      <c r="P3" s="58"/>
      <c r="Q3" s="58"/>
      <c r="R3" s="58"/>
      <c r="S3" s="58"/>
      <c r="T3" s="58"/>
      <c r="U3" s="58"/>
      <c r="V3" s="58"/>
      <c r="W3" s="58"/>
      <c r="X3" s="58"/>
      <c r="Y3" s="58"/>
      <c r="Z3" s="58"/>
      <c r="AA3" s="58"/>
      <c r="AB3" s="82"/>
    </row>
    <row r="4" spans="1:28" ht="30.15" customHeight="1">
      <c r="A4" s="40" t="s">
        <v>81</v>
      </c>
      <c r="B4" s="50" t="s">
        <v>364</v>
      </c>
      <c r="C4" s="59"/>
      <c r="D4" s="59" t="s">
        <v>9</v>
      </c>
      <c r="E4" s="59"/>
      <c r="F4" s="59" t="s">
        <v>5</v>
      </c>
      <c r="G4" s="59"/>
      <c r="H4" s="59" t="s">
        <v>312</v>
      </c>
      <c r="I4" s="59"/>
      <c r="J4" s="72" t="s">
        <v>72</v>
      </c>
      <c r="K4" s="77" t="s">
        <v>311</v>
      </c>
      <c r="L4" s="78"/>
      <c r="M4" s="78"/>
      <c r="N4" s="78"/>
      <c r="O4" s="78"/>
      <c r="P4" s="78"/>
      <c r="Q4" s="78"/>
      <c r="R4" s="78"/>
      <c r="S4" s="79"/>
      <c r="T4" s="50" t="s">
        <v>364</v>
      </c>
      <c r="U4" s="59"/>
      <c r="V4" s="59" t="s">
        <v>9</v>
      </c>
      <c r="W4" s="59"/>
      <c r="X4" s="59" t="s">
        <v>5</v>
      </c>
      <c r="Y4" s="59"/>
      <c r="Z4" s="59" t="s">
        <v>7</v>
      </c>
      <c r="AA4" s="59"/>
      <c r="AB4" s="72"/>
    </row>
    <row r="5" spans="1:28">
      <c r="A5" s="41"/>
      <c r="B5" s="51" t="s">
        <v>364</v>
      </c>
      <c r="C5" s="60"/>
      <c r="D5" s="60" t="s">
        <v>9</v>
      </c>
      <c r="E5" s="60"/>
      <c r="F5" s="60" t="s">
        <v>5</v>
      </c>
      <c r="G5" s="60"/>
      <c r="H5" s="60" t="s">
        <v>7</v>
      </c>
      <c r="I5" s="68"/>
      <c r="J5" s="68"/>
      <c r="K5" s="68"/>
      <c r="L5" s="68"/>
      <c r="M5" s="68"/>
      <c r="N5" s="68"/>
      <c r="O5" s="68"/>
      <c r="P5" s="68"/>
      <c r="Q5" s="68"/>
      <c r="R5" s="68"/>
      <c r="S5" s="68"/>
      <c r="T5" s="68"/>
      <c r="U5" s="68"/>
      <c r="V5" s="68"/>
      <c r="W5" s="68"/>
      <c r="X5" s="68"/>
      <c r="Y5" s="68"/>
      <c r="Z5" s="68"/>
      <c r="AA5" s="68"/>
      <c r="AB5" s="83"/>
    </row>
    <row r="6" spans="1:28">
      <c r="A6" s="42"/>
      <c r="B6" s="52"/>
      <c r="C6" s="61"/>
      <c r="D6" s="61"/>
      <c r="E6" s="61"/>
      <c r="F6" s="61"/>
      <c r="G6" s="61"/>
      <c r="H6" s="61"/>
      <c r="I6" s="69"/>
      <c r="J6" s="69"/>
      <c r="K6" s="69"/>
      <c r="L6" s="69"/>
      <c r="M6" s="69"/>
      <c r="N6" s="69"/>
      <c r="O6" s="69"/>
      <c r="P6" s="69"/>
      <c r="Q6" s="69"/>
      <c r="R6" s="69"/>
      <c r="S6" s="69"/>
      <c r="T6" s="69"/>
      <c r="U6" s="69"/>
      <c r="V6" s="69"/>
      <c r="W6" s="69"/>
      <c r="X6" s="69"/>
      <c r="Y6" s="69"/>
      <c r="Z6" s="69"/>
      <c r="AA6" s="69"/>
      <c r="AB6" s="84"/>
    </row>
    <row r="7" spans="1:28">
      <c r="A7" s="42"/>
      <c r="B7" s="52"/>
      <c r="C7" s="61"/>
      <c r="D7" s="61"/>
      <c r="E7" s="61"/>
      <c r="F7" s="61"/>
      <c r="G7" s="61"/>
      <c r="H7" s="61"/>
      <c r="I7" s="69"/>
      <c r="J7" s="69"/>
      <c r="K7" s="69"/>
      <c r="L7" s="69"/>
      <c r="M7" s="69"/>
      <c r="N7" s="69"/>
      <c r="O7" s="69"/>
      <c r="P7" s="69"/>
      <c r="Q7" s="69"/>
      <c r="R7" s="69"/>
      <c r="S7" s="69"/>
      <c r="T7" s="69"/>
      <c r="U7" s="69"/>
      <c r="V7" s="69"/>
      <c r="W7" s="69"/>
      <c r="X7" s="69"/>
      <c r="Y7" s="69"/>
      <c r="Z7" s="69"/>
      <c r="AA7" s="69"/>
      <c r="AB7" s="84"/>
    </row>
    <row r="8" spans="1:28">
      <c r="A8" s="42" t="s">
        <v>309</v>
      </c>
      <c r="B8" s="52"/>
      <c r="C8" s="61"/>
      <c r="D8" s="61"/>
      <c r="E8" s="61"/>
      <c r="F8" s="61"/>
      <c r="G8" s="61"/>
      <c r="H8" s="61"/>
      <c r="I8" s="69"/>
      <c r="J8" s="69"/>
      <c r="K8" s="69"/>
      <c r="L8" s="69"/>
      <c r="M8" s="69"/>
      <c r="N8" s="69"/>
      <c r="O8" s="69"/>
      <c r="P8" s="69"/>
      <c r="Q8" s="69"/>
      <c r="R8" s="69"/>
      <c r="S8" s="69"/>
      <c r="T8" s="69"/>
      <c r="U8" s="69"/>
      <c r="V8" s="69"/>
      <c r="W8" s="69"/>
      <c r="X8" s="69"/>
      <c r="Y8" s="69"/>
      <c r="Z8" s="69"/>
      <c r="AA8" s="69"/>
      <c r="AB8" s="84"/>
    </row>
    <row r="9" spans="1:28">
      <c r="A9" s="42"/>
      <c r="B9" s="52"/>
      <c r="C9" s="61"/>
      <c r="D9" s="61"/>
      <c r="E9" s="61"/>
      <c r="F9" s="61"/>
      <c r="G9" s="61"/>
      <c r="H9" s="61"/>
      <c r="I9" s="69"/>
      <c r="J9" s="69"/>
      <c r="K9" s="69"/>
      <c r="L9" s="69"/>
      <c r="M9" s="69"/>
      <c r="N9" s="69"/>
      <c r="O9" s="69"/>
      <c r="P9" s="69"/>
      <c r="Q9" s="69"/>
      <c r="R9" s="69"/>
      <c r="S9" s="69"/>
      <c r="T9" s="69"/>
      <c r="U9" s="69"/>
      <c r="V9" s="69"/>
      <c r="W9" s="69"/>
      <c r="X9" s="69"/>
      <c r="Y9" s="69"/>
      <c r="Z9" s="69"/>
      <c r="AA9" s="69"/>
      <c r="AB9" s="84"/>
    </row>
    <row r="10" spans="1:28">
      <c r="A10" s="43" t="s">
        <v>308</v>
      </c>
      <c r="B10" s="52"/>
      <c r="C10" s="61"/>
      <c r="D10" s="61"/>
      <c r="E10" s="61"/>
      <c r="F10" s="61"/>
      <c r="G10" s="61"/>
      <c r="H10" s="61"/>
      <c r="I10" s="69"/>
      <c r="J10" s="69"/>
      <c r="K10" s="69"/>
      <c r="L10" s="69"/>
      <c r="M10" s="69"/>
      <c r="N10" s="69"/>
      <c r="O10" s="69"/>
      <c r="P10" s="69"/>
      <c r="Q10" s="69"/>
      <c r="R10" s="69"/>
      <c r="S10" s="69"/>
      <c r="T10" s="69"/>
      <c r="U10" s="69"/>
      <c r="V10" s="69"/>
      <c r="W10" s="69"/>
      <c r="X10" s="69"/>
      <c r="Y10" s="69"/>
      <c r="Z10" s="69"/>
      <c r="AA10" s="69"/>
      <c r="AB10" s="84"/>
    </row>
    <row r="11" spans="1:28">
      <c r="A11" s="43"/>
      <c r="B11" s="52"/>
      <c r="C11" s="61"/>
      <c r="D11" s="61"/>
      <c r="E11" s="61"/>
      <c r="F11" s="61"/>
      <c r="G11" s="61"/>
      <c r="H11" s="61"/>
      <c r="I11" s="69"/>
      <c r="J11" s="69"/>
      <c r="K11" s="69"/>
      <c r="L11" s="69"/>
      <c r="M11" s="69"/>
      <c r="N11" s="69"/>
      <c r="O11" s="69"/>
      <c r="P11" s="69"/>
      <c r="Q11" s="69"/>
      <c r="R11" s="69"/>
      <c r="S11" s="69"/>
      <c r="T11" s="69"/>
      <c r="U11" s="69"/>
      <c r="V11" s="69"/>
      <c r="W11" s="69"/>
      <c r="X11" s="69"/>
      <c r="Y11" s="69"/>
      <c r="Z11" s="69"/>
      <c r="AA11" s="69"/>
      <c r="AB11" s="84"/>
    </row>
    <row r="12" spans="1:28">
      <c r="A12" s="43"/>
      <c r="B12" s="52"/>
      <c r="C12" s="61"/>
      <c r="D12" s="61"/>
      <c r="E12" s="61"/>
      <c r="F12" s="61"/>
      <c r="G12" s="61"/>
      <c r="H12" s="61"/>
      <c r="I12" s="69"/>
      <c r="J12" s="69"/>
      <c r="K12" s="69"/>
      <c r="L12" s="69"/>
      <c r="M12" s="69"/>
      <c r="N12" s="69"/>
      <c r="O12" s="69"/>
      <c r="P12" s="69"/>
      <c r="Q12" s="69"/>
      <c r="R12" s="69"/>
      <c r="S12" s="69"/>
      <c r="T12" s="69"/>
      <c r="U12" s="69"/>
      <c r="V12" s="69"/>
      <c r="W12" s="69"/>
      <c r="X12" s="69"/>
      <c r="Y12" s="69"/>
      <c r="Z12" s="69"/>
      <c r="AA12" s="69"/>
      <c r="AB12" s="84"/>
    </row>
    <row r="13" spans="1:28">
      <c r="A13" s="43"/>
      <c r="B13" s="52"/>
      <c r="C13" s="61"/>
      <c r="D13" s="61"/>
      <c r="E13" s="61"/>
      <c r="F13" s="61"/>
      <c r="G13" s="61"/>
      <c r="H13" s="61"/>
      <c r="I13" s="69"/>
      <c r="J13" s="69"/>
      <c r="K13" s="69"/>
      <c r="L13" s="69"/>
      <c r="M13" s="69"/>
      <c r="N13" s="69"/>
      <c r="O13" s="69"/>
      <c r="P13" s="69"/>
      <c r="Q13" s="69"/>
      <c r="R13" s="69"/>
      <c r="S13" s="69"/>
      <c r="T13" s="69"/>
      <c r="U13" s="69"/>
      <c r="V13" s="69"/>
      <c r="W13" s="69"/>
      <c r="X13" s="69"/>
      <c r="Y13" s="69"/>
      <c r="Z13" s="69"/>
      <c r="AA13" s="69"/>
      <c r="AB13" s="84"/>
    </row>
    <row r="14" spans="1:28">
      <c r="A14" s="43"/>
      <c r="B14" s="52"/>
      <c r="C14" s="61"/>
      <c r="D14" s="61"/>
      <c r="E14" s="61"/>
      <c r="F14" s="61"/>
      <c r="G14" s="61"/>
      <c r="H14" s="61"/>
      <c r="I14" s="69"/>
      <c r="J14" s="69"/>
      <c r="K14" s="69"/>
      <c r="L14" s="69"/>
      <c r="M14" s="69"/>
      <c r="N14" s="69"/>
      <c r="O14" s="69"/>
      <c r="P14" s="69"/>
      <c r="Q14" s="69"/>
      <c r="R14" s="69"/>
      <c r="S14" s="69"/>
      <c r="T14" s="69"/>
      <c r="U14" s="69"/>
      <c r="V14" s="69"/>
      <c r="W14" s="69"/>
      <c r="X14" s="69"/>
      <c r="Y14" s="69"/>
      <c r="Z14" s="69"/>
      <c r="AA14" s="69"/>
      <c r="AB14" s="84"/>
    </row>
    <row r="15" spans="1:28">
      <c r="A15" s="43"/>
      <c r="B15" s="52"/>
      <c r="C15" s="61"/>
      <c r="D15" s="61"/>
      <c r="E15" s="61"/>
      <c r="F15" s="61"/>
      <c r="G15" s="61"/>
      <c r="H15" s="61"/>
      <c r="I15" s="69"/>
      <c r="J15" s="69"/>
      <c r="K15" s="69"/>
      <c r="L15" s="69"/>
      <c r="M15" s="69"/>
      <c r="N15" s="69"/>
      <c r="O15" s="69"/>
      <c r="P15" s="69"/>
      <c r="Q15" s="69"/>
      <c r="R15" s="69"/>
      <c r="S15" s="69"/>
      <c r="T15" s="69"/>
      <c r="U15" s="69"/>
      <c r="V15" s="69"/>
      <c r="W15" s="69"/>
      <c r="X15" s="69"/>
      <c r="Y15" s="69"/>
      <c r="Z15" s="69"/>
      <c r="AA15" s="69"/>
      <c r="AB15" s="84"/>
    </row>
    <row r="16" spans="1:28">
      <c r="A16" s="43"/>
      <c r="B16" s="52"/>
      <c r="C16" s="61"/>
      <c r="D16" s="61"/>
      <c r="E16" s="61"/>
      <c r="F16" s="61"/>
      <c r="G16" s="61"/>
      <c r="H16" s="61"/>
      <c r="I16" s="69"/>
      <c r="J16" s="69"/>
      <c r="K16" s="69"/>
      <c r="L16" s="69"/>
      <c r="M16" s="69"/>
      <c r="N16" s="69"/>
      <c r="O16" s="69"/>
      <c r="P16" s="69"/>
      <c r="Q16" s="69"/>
      <c r="R16" s="69"/>
      <c r="S16" s="69"/>
      <c r="T16" s="69"/>
      <c r="U16" s="69"/>
      <c r="V16" s="69"/>
      <c r="W16" s="69"/>
      <c r="X16" s="69"/>
      <c r="Y16" s="69"/>
      <c r="Z16" s="69"/>
      <c r="AA16" s="69"/>
      <c r="AB16" s="84"/>
    </row>
    <row r="17" spans="1:28">
      <c r="A17" s="43"/>
      <c r="B17" s="52"/>
      <c r="C17" s="61"/>
      <c r="D17" s="61"/>
      <c r="E17" s="61"/>
      <c r="F17" s="61"/>
      <c r="G17" s="61"/>
      <c r="H17" s="61"/>
      <c r="I17" s="69"/>
      <c r="J17" s="69"/>
      <c r="K17" s="69"/>
      <c r="L17" s="69"/>
      <c r="M17" s="69"/>
      <c r="N17" s="69"/>
      <c r="O17" s="69"/>
      <c r="P17" s="69"/>
      <c r="Q17" s="69"/>
      <c r="R17" s="69"/>
      <c r="S17" s="69"/>
      <c r="T17" s="69"/>
      <c r="U17" s="69"/>
      <c r="V17" s="69"/>
      <c r="W17" s="69"/>
      <c r="X17" s="69"/>
      <c r="Y17" s="69"/>
      <c r="Z17" s="69"/>
      <c r="AA17" s="69"/>
      <c r="AB17" s="84"/>
    </row>
    <row r="18" spans="1:28">
      <c r="A18" s="43"/>
      <c r="B18" s="52"/>
      <c r="C18" s="61"/>
      <c r="D18" s="61"/>
      <c r="E18" s="61"/>
      <c r="F18" s="61"/>
      <c r="G18" s="61"/>
      <c r="H18" s="61"/>
      <c r="I18" s="69"/>
      <c r="J18" s="69"/>
      <c r="K18" s="69"/>
      <c r="L18" s="69"/>
      <c r="M18" s="69"/>
      <c r="N18" s="69"/>
      <c r="O18" s="69"/>
      <c r="P18" s="69"/>
      <c r="Q18" s="69"/>
      <c r="R18" s="69"/>
      <c r="S18" s="69"/>
      <c r="T18" s="69"/>
      <c r="U18" s="69"/>
      <c r="V18" s="69"/>
      <c r="W18" s="69"/>
      <c r="X18" s="69"/>
      <c r="Y18" s="69"/>
      <c r="Z18" s="69"/>
      <c r="AA18" s="69"/>
      <c r="AB18" s="84"/>
    </row>
    <row r="19" spans="1:28">
      <c r="A19" s="43"/>
      <c r="B19" s="52"/>
      <c r="C19" s="61"/>
      <c r="D19" s="61"/>
      <c r="E19" s="61"/>
      <c r="F19" s="61"/>
      <c r="G19" s="61"/>
      <c r="H19" s="61"/>
      <c r="I19" s="69"/>
      <c r="J19" s="69"/>
      <c r="K19" s="69"/>
      <c r="L19" s="69"/>
      <c r="M19" s="69"/>
      <c r="N19" s="69"/>
      <c r="O19" s="69"/>
      <c r="P19" s="69"/>
      <c r="Q19" s="69"/>
      <c r="R19" s="69"/>
      <c r="S19" s="69"/>
      <c r="T19" s="69"/>
      <c r="U19" s="69"/>
      <c r="V19" s="69"/>
      <c r="W19" s="69"/>
      <c r="X19" s="69"/>
      <c r="Y19" s="69"/>
      <c r="Z19" s="69"/>
      <c r="AA19" s="69"/>
      <c r="AB19" s="84"/>
    </row>
    <row r="20" spans="1:28">
      <c r="A20" s="43"/>
      <c r="B20" s="52"/>
      <c r="C20" s="61"/>
      <c r="D20" s="61"/>
      <c r="E20" s="61"/>
      <c r="F20" s="61"/>
      <c r="G20" s="61"/>
      <c r="H20" s="61"/>
      <c r="I20" s="69"/>
      <c r="J20" s="69"/>
      <c r="K20" s="69"/>
      <c r="L20" s="69"/>
      <c r="M20" s="69"/>
      <c r="N20" s="69"/>
      <c r="O20" s="69"/>
      <c r="P20" s="69"/>
      <c r="Q20" s="69"/>
      <c r="R20" s="69"/>
      <c r="S20" s="69"/>
      <c r="T20" s="69"/>
      <c r="U20" s="69"/>
      <c r="V20" s="69"/>
      <c r="W20" s="69"/>
      <c r="X20" s="69"/>
      <c r="Y20" s="69"/>
      <c r="Z20" s="69"/>
      <c r="AA20" s="69"/>
      <c r="AB20" s="84"/>
    </row>
    <row r="21" spans="1:28">
      <c r="A21" s="43"/>
      <c r="B21" s="52"/>
      <c r="C21" s="61"/>
      <c r="D21" s="61"/>
      <c r="E21" s="61"/>
      <c r="F21" s="61"/>
      <c r="G21" s="61"/>
      <c r="H21" s="61"/>
      <c r="I21" s="69"/>
      <c r="J21" s="69"/>
      <c r="K21" s="69"/>
      <c r="L21" s="69"/>
      <c r="M21" s="69"/>
      <c r="N21" s="69"/>
      <c r="O21" s="69"/>
      <c r="P21" s="69"/>
      <c r="Q21" s="69"/>
      <c r="R21" s="69"/>
      <c r="S21" s="69"/>
      <c r="T21" s="69"/>
      <c r="U21" s="69"/>
      <c r="V21" s="69"/>
      <c r="W21" s="69"/>
      <c r="X21" s="69"/>
      <c r="Y21" s="69"/>
      <c r="Z21" s="69"/>
      <c r="AA21" s="69"/>
      <c r="AB21" s="84"/>
    </row>
    <row r="22" spans="1:28">
      <c r="A22" s="43"/>
      <c r="B22" s="52"/>
      <c r="C22" s="61"/>
      <c r="D22" s="61"/>
      <c r="E22" s="61"/>
      <c r="F22" s="61"/>
      <c r="G22" s="61"/>
      <c r="H22" s="61"/>
      <c r="I22" s="69"/>
      <c r="J22" s="69"/>
      <c r="K22" s="69"/>
      <c r="L22" s="69"/>
      <c r="M22" s="69"/>
      <c r="N22" s="69"/>
      <c r="O22" s="69"/>
      <c r="P22" s="69"/>
      <c r="Q22" s="69"/>
      <c r="R22" s="69"/>
      <c r="S22" s="69"/>
      <c r="T22" s="69"/>
      <c r="U22" s="69"/>
      <c r="V22" s="69"/>
      <c r="W22" s="69"/>
      <c r="X22" s="69"/>
      <c r="Y22" s="69"/>
      <c r="Z22" s="69"/>
      <c r="AA22" s="69"/>
      <c r="AB22" s="84"/>
    </row>
    <row r="23" spans="1:28">
      <c r="A23" s="43"/>
      <c r="B23" s="52"/>
      <c r="C23" s="61"/>
      <c r="D23" s="61"/>
      <c r="E23" s="61"/>
      <c r="F23" s="61"/>
      <c r="G23" s="61"/>
      <c r="H23" s="61"/>
      <c r="I23" s="69"/>
      <c r="J23" s="69"/>
      <c r="K23" s="69"/>
      <c r="L23" s="69"/>
      <c r="M23" s="69"/>
      <c r="N23" s="69"/>
      <c r="O23" s="69"/>
      <c r="P23" s="69"/>
      <c r="Q23" s="69"/>
      <c r="R23" s="69"/>
      <c r="S23" s="69"/>
      <c r="T23" s="69"/>
      <c r="U23" s="69"/>
      <c r="V23" s="69"/>
      <c r="W23" s="69"/>
      <c r="X23" s="69"/>
      <c r="Y23" s="69"/>
      <c r="Z23" s="69"/>
      <c r="AA23" s="69"/>
      <c r="AB23" s="84"/>
    </row>
    <row r="24" spans="1:28">
      <c r="A24" s="43"/>
      <c r="B24" s="52"/>
      <c r="C24" s="61"/>
      <c r="D24" s="61"/>
      <c r="E24" s="61"/>
      <c r="F24" s="61"/>
      <c r="G24" s="61"/>
      <c r="H24" s="61"/>
      <c r="I24" s="69"/>
      <c r="J24" s="69"/>
      <c r="K24" s="69"/>
      <c r="L24" s="69"/>
      <c r="M24" s="69"/>
      <c r="N24" s="69"/>
      <c r="O24" s="69"/>
      <c r="P24" s="69"/>
      <c r="Q24" s="69"/>
      <c r="R24" s="69"/>
      <c r="S24" s="69"/>
      <c r="T24" s="69"/>
      <c r="U24" s="69"/>
      <c r="V24" s="69"/>
      <c r="W24" s="69"/>
      <c r="X24" s="69"/>
      <c r="Y24" s="69"/>
      <c r="Z24" s="69"/>
      <c r="AA24" s="69"/>
      <c r="AB24" s="84"/>
    </row>
    <row r="25" spans="1:28">
      <c r="A25" s="43"/>
      <c r="B25" s="52"/>
      <c r="C25" s="61"/>
      <c r="D25" s="61"/>
      <c r="E25" s="61"/>
      <c r="F25" s="61"/>
      <c r="G25" s="61"/>
      <c r="H25" s="61"/>
      <c r="I25" s="69"/>
      <c r="J25" s="69"/>
      <c r="K25" s="69"/>
      <c r="L25" s="69"/>
      <c r="M25" s="69"/>
      <c r="N25" s="69"/>
      <c r="O25" s="69"/>
      <c r="P25" s="69"/>
      <c r="Q25" s="69"/>
      <c r="R25" s="69"/>
      <c r="S25" s="69"/>
      <c r="T25" s="69"/>
      <c r="U25" s="69"/>
      <c r="V25" s="69"/>
      <c r="W25" s="69"/>
      <c r="X25" s="69"/>
      <c r="Y25" s="69"/>
      <c r="Z25" s="69"/>
      <c r="AA25" s="69"/>
      <c r="AB25" s="84"/>
    </row>
    <row r="26" spans="1:28">
      <c r="A26" s="43"/>
      <c r="B26" s="52"/>
      <c r="C26" s="61"/>
      <c r="D26" s="61"/>
      <c r="E26" s="61"/>
      <c r="F26" s="61"/>
      <c r="G26" s="61"/>
      <c r="H26" s="61"/>
      <c r="I26" s="69"/>
      <c r="J26" s="69"/>
      <c r="K26" s="69"/>
      <c r="L26" s="69"/>
      <c r="M26" s="69"/>
      <c r="N26" s="69"/>
      <c r="O26" s="69"/>
      <c r="P26" s="69"/>
      <c r="Q26" s="69"/>
      <c r="R26" s="69"/>
      <c r="S26" s="69"/>
      <c r="T26" s="69"/>
      <c r="U26" s="69"/>
      <c r="V26" s="69"/>
      <c r="W26" s="69"/>
      <c r="X26" s="69"/>
      <c r="Y26" s="69"/>
      <c r="Z26" s="69"/>
      <c r="AA26" s="69"/>
      <c r="AB26" s="84"/>
    </row>
    <row r="27" spans="1:28">
      <c r="A27" s="43"/>
      <c r="B27" s="52"/>
      <c r="C27" s="61"/>
      <c r="D27" s="61"/>
      <c r="E27" s="61"/>
      <c r="F27" s="61"/>
      <c r="G27" s="61"/>
      <c r="H27" s="61"/>
      <c r="I27" s="69"/>
      <c r="J27" s="69"/>
      <c r="K27" s="69"/>
      <c r="L27" s="69"/>
      <c r="M27" s="69"/>
      <c r="N27" s="69"/>
      <c r="O27" s="69"/>
      <c r="P27" s="69"/>
      <c r="Q27" s="69"/>
      <c r="R27" s="69"/>
      <c r="S27" s="69"/>
      <c r="T27" s="69"/>
      <c r="U27" s="69"/>
      <c r="V27" s="69"/>
      <c r="W27" s="69"/>
      <c r="X27" s="69"/>
      <c r="Y27" s="69"/>
      <c r="Z27" s="69"/>
      <c r="AA27" s="69"/>
      <c r="AB27" s="84"/>
    </row>
    <row r="28" spans="1:28">
      <c r="A28" s="43"/>
      <c r="B28" s="52"/>
      <c r="C28" s="61"/>
      <c r="D28" s="61"/>
      <c r="E28" s="61"/>
      <c r="F28" s="61"/>
      <c r="G28" s="61"/>
      <c r="H28" s="61"/>
      <c r="I28" s="69"/>
      <c r="J28" s="69"/>
      <c r="K28" s="69"/>
      <c r="L28" s="69"/>
      <c r="M28" s="69"/>
      <c r="N28" s="69"/>
      <c r="O28" s="69"/>
      <c r="P28" s="69"/>
      <c r="Q28" s="69"/>
      <c r="R28" s="69"/>
      <c r="S28" s="69"/>
      <c r="T28" s="69"/>
      <c r="U28" s="69"/>
      <c r="V28" s="69"/>
      <c r="W28" s="69"/>
      <c r="X28" s="69"/>
      <c r="Y28" s="69"/>
      <c r="Z28" s="69"/>
      <c r="AA28" s="69"/>
      <c r="AB28" s="84"/>
    </row>
    <row r="29" spans="1:28">
      <c r="A29" s="43"/>
      <c r="B29" s="52"/>
      <c r="C29" s="61"/>
      <c r="D29" s="61"/>
      <c r="E29" s="61"/>
      <c r="F29" s="61"/>
      <c r="G29" s="61"/>
      <c r="H29" s="61"/>
      <c r="I29" s="69"/>
      <c r="J29" s="69"/>
      <c r="K29" s="69"/>
      <c r="L29" s="69"/>
      <c r="M29" s="69"/>
      <c r="N29" s="69"/>
      <c r="O29" s="69"/>
      <c r="P29" s="69"/>
      <c r="Q29" s="69"/>
      <c r="R29" s="69"/>
      <c r="S29" s="69"/>
      <c r="T29" s="69"/>
      <c r="U29" s="69"/>
      <c r="V29" s="69"/>
      <c r="W29" s="69"/>
      <c r="X29" s="69"/>
      <c r="Y29" s="69"/>
      <c r="Z29" s="69"/>
      <c r="AA29" s="69"/>
      <c r="AB29" s="84"/>
    </row>
    <row r="30" spans="1:28">
      <c r="A30" s="43"/>
      <c r="B30" s="52"/>
      <c r="C30" s="61"/>
      <c r="D30" s="61"/>
      <c r="E30" s="61"/>
      <c r="F30" s="61"/>
      <c r="G30" s="61"/>
      <c r="H30" s="61"/>
      <c r="I30" s="69"/>
      <c r="J30" s="69"/>
      <c r="K30" s="69"/>
      <c r="L30" s="69"/>
      <c r="M30" s="69"/>
      <c r="N30" s="69"/>
      <c r="O30" s="69"/>
      <c r="P30" s="69"/>
      <c r="Q30" s="69"/>
      <c r="R30" s="69"/>
      <c r="S30" s="69"/>
      <c r="T30" s="69"/>
      <c r="U30" s="69"/>
      <c r="V30" s="69"/>
      <c r="W30" s="69"/>
      <c r="X30" s="69"/>
      <c r="Y30" s="69"/>
      <c r="Z30" s="69"/>
      <c r="AA30" s="69"/>
      <c r="AB30" s="84"/>
    </row>
    <row r="31" spans="1:28">
      <c r="A31" s="43"/>
      <c r="B31" s="52"/>
      <c r="C31" s="61"/>
      <c r="D31" s="61"/>
      <c r="E31" s="61"/>
      <c r="F31" s="61"/>
      <c r="G31" s="61"/>
      <c r="H31" s="61"/>
      <c r="I31" s="69"/>
      <c r="J31" s="69"/>
      <c r="K31" s="69"/>
      <c r="L31" s="69"/>
      <c r="M31" s="69"/>
      <c r="N31" s="69"/>
      <c r="O31" s="69"/>
      <c r="P31" s="69"/>
      <c r="Q31" s="69"/>
      <c r="R31" s="69"/>
      <c r="S31" s="69"/>
      <c r="T31" s="69"/>
      <c r="U31" s="69"/>
      <c r="V31" s="69"/>
      <c r="W31" s="69"/>
      <c r="X31" s="69"/>
      <c r="Y31" s="69"/>
      <c r="Z31" s="69"/>
      <c r="AA31" s="69"/>
      <c r="AB31" s="84"/>
    </row>
    <row r="32" spans="1:28">
      <c r="A32" s="43"/>
      <c r="B32" s="52"/>
      <c r="C32" s="61"/>
      <c r="D32" s="61"/>
      <c r="E32" s="61"/>
      <c r="F32" s="61"/>
      <c r="G32" s="61"/>
      <c r="H32" s="61"/>
      <c r="I32" s="69"/>
      <c r="J32" s="69"/>
      <c r="K32" s="69"/>
      <c r="L32" s="69"/>
      <c r="M32" s="69"/>
      <c r="N32" s="69"/>
      <c r="O32" s="69"/>
      <c r="P32" s="69"/>
      <c r="Q32" s="69"/>
      <c r="R32" s="69"/>
      <c r="S32" s="69"/>
      <c r="T32" s="69"/>
      <c r="U32" s="69"/>
      <c r="V32" s="69"/>
      <c r="W32" s="69"/>
      <c r="X32" s="69"/>
      <c r="Y32" s="69"/>
      <c r="Z32" s="69"/>
      <c r="AA32" s="69"/>
      <c r="AB32" s="84"/>
    </row>
    <row r="33" spans="1:28">
      <c r="A33" s="42"/>
      <c r="B33" s="52"/>
      <c r="C33" s="61"/>
      <c r="D33" s="61"/>
      <c r="E33" s="61"/>
      <c r="F33" s="61"/>
      <c r="G33" s="61"/>
      <c r="H33" s="61"/>
      <c r="I33" s="69"/>
      <c r="J33" s="69"/>
      <c r="K33" s="69"/>
      <c r="L33" s="69"/>
      <c r="M33" s="69"/>
      <c r="N33" s="69"/>
      <c r="O33" s="69"/>
      <c r="P33" s="69"/>
      <c r="Q33" s="69"/>
      <c r="R33" s="69"/>
      <c r="S33" s="69"/>
      <c r="T33" s="69"/>
      <c r="U33" s="69"/>
      <c r="V33" s="69"/>
      <c r="W33" s="69"/>
      <c r="X33" s="69"/>
      <c r="Y33" s="69"/>
      <c r="Z33" s="69"/>
      <c r="AA33" s="69"/>
      <c r="AB33" s="84"/>
    </row>
    <row r="34" spans="1:28">
      <c r="A34" s="42"/>
      <c r="B34" s="52"/>
      <c r="C34" s="61"/>
      <c r="D34" s="61"/>
      <c r="E34" s="61"/>
      <c r="F34" s="61"/>
      <c r="G34" s="61"/>
      <c r="H34" s="61"/>
      <c r="I34" s="69"/>
      <c r="J34" s="69"/>
      <c r="K34" s="69"/>
      <c r="L34" s="69"/>
      <c r="M34" s="69"/>
      <c r="N34" s="69"/>
      <c r="O34" s="69"/>
      <c r="P34" s="69"/>
      <c r="Q34" s="69"/>
      <c r="R34" s="69"/>
      <c r="S34" s="69"/>
      <c r="T34" s="69"/>
      <c r="U34" s="69"/>
      <c r="V34" s="69"/>
      <c r="W34" s="69"/>
      <c r="X34" s="69"/>
      <c r="Y34" s="69"/>
      <c r="Z34" s="69"/>
      <c r="AA34" s="69"/>
      <c r="AB34" s="84"/>
    </row>
    <row r="35" spans="1:28">
      <c r="A35" s="42"/>
      <c r="B35" s="52"/>
      <c r="C35" s="61"/>
      <c r="D35" s="61"/>
      <c r="E35" s="61"/>
      <c r="F35" s="61"/>
      <c r="G35" s="61"/>
      <c r="H35" s="61"/>
      <c r="I35" s="69"/>
      <c r="J35" s="69"/>
      <c r="K35" s="69"/>
      <c r="L35" s="69"/>
      <c r="M35" s="69"/>
      <c r="N35" s="69"/>
      <c r="O35" s="69"/>
      <c r="P35" s="69"/>
      <c r="Q35" s="69"/>
      <c r="R35" s="69"/>
      <c r="S35" s="69"/>
      <c r="T35" s="69"/>
      <c r="U35" s="69"/>
      <c r="V35" s="69"/>
      <c r="W35" s="69"/>
      <c r="X35" s="69"/>
      <c r="Y35" s="69"/>
      <c r="Z35" s="69"/>
      <c r="AA35" s="69"/>
      <c r="AB35" s="84"/>
    </row>
    <row r="36" spans="1:28">
      <c r="A36" s="44"/>
      <c r="B36" s="53"/>
      <c r="C36" s="62"/>
      <c r="D36" s="62"/>
      <c r="E36" s="62"/>
      <c r="F36" s="62"/>
      <c r="G36" s="62"/>
      <c r="H36" s="62"/>
      <c r="I36" s="66"/>
      <c r="J36" s="66"/>
      <c r="K36" s="66"/>
      <c r="L36" s="66"/>
      <c r="M36" s="66"/>
      <c r="N36" s="66"/>
      <c r="O36" s="66"/>
      <c r="P36" s="66"/>
      <c r="Q36" s="66"/>
      <c r="R36" s="66"/>
      <c r="S36" s="66"/>
      <c r="T36" s="66"/>
      <c r="U36" s="66"/>
      <c r="V36" s="66"/>
      <c r="W36" s="66"/>
      <c r="X36" s="66"/>
      <c r="Y36" s="66"/>
      <c r="Z36" s="66"/>
      <c r="AA36" s="66"/>
      <c r="AB36" s="76"/>
    </row>
    <row r="37" spans="1:28" ht="21.75" customHeight="1">
      <c r="A37" s="45" t="s">
        <v>54</v>
      </c>
      <c r="B37" s="54" t="s">
        <v>177</v>
      </c>
      <c r="C37" s="63"/>
      <c r="D37" s="63" t="s">
        <v>9</v>
      </c>
      <c r="E37" s="63"/>
      <c r="F37" s="63" t="s">
        <v>5</v>
      </c>
      <c r="G37" s="63"/>
      <c r="H37" s="63" t="s">
        <v>7</v>
      </c>
      <c r="I37" s="70" t="s">
        <v>181</v>
      </c>
      <c r="J37" s="73"/>
      <c r="K37" s="54" t="s">
        <v>177</v>
      </c>
      <c r="L37" s="63"/>
      <c r="M37" s="63" t="s">
        <v>9</v>
      </c>
      <c r="N37" s="63"/>
      <c r="O37" s="63" t="s">
        <v>5</v>
      </c>
      <c r="P37" s="63"/>
      <c r="Q37" s="63" t="s">
        <v>7</v>
      </c>
      <c r="R37" s="70" t="s">
        <v>181</v>
      </c>
      <c r="S37" s="80"/>
      <c r="T37" s="54" t="s">
        <v>177</v>
      </c>
      <c r="U37" s="63"/>
      <c r="V37" s="63" t="s">
        <v>9</v>
      </c>
      <c r="W37" s="63"/>
      <c r="X37" s="63" t="s">
        <v>5</v>
      </c>
      <c r="Y37" s="63"/>
      <c r="Z37" s="63" t="s">
        <v>7</v>
      </c>
      <c r="AA37" s="70" t="s">
        <v>181</v>
      </c>
      <c r="AB37" s="80"/>
    </row>
    <row r="38" spans="1:28" ht="18" customHeight="1">
      <c r="A38" s="38" t="str">
        <f>""&amp;表紙!A1&amp;表紙!B1-2&amp;"年度以降"</f>
        <v>令和6年度以降</v>
      </c>
      <c r="B38" s="55" t="s">
        <v>177</v>
      </c>
      <c r="C38" s="64"/>
      <c r="D38" s="64" t="s">
        <v>9</v>
      </c>
      <c r="E38" s="64"/>
      <c r="F38" s="64" t="s">
        <v>5</v>
      </c>
      <c r="G38" s="64"/>
      <c r="H38" s="64" t="s">
        <v>7</v>
      </c>
      <c r="I38" s="71" t="s">
        <v>307</v>
      </c>
      <c r="J38" s="74"/>
      <c r="K38" s="55" t="s">
        <v>177</v>
      </c>
      <c r="L38" s="64"/>
      <c r="M38" s="64" t="s">
        <v>9</v>
      </c>
      <c r="N38" s="64"/>
      <c r="O38" s="64" t="s">
        <v>5</v>
      </c>
      <c r="P38" s="64"/>
      <c r="Q38" s="64" t="s">
        <v>7</v>
      </c>
      <c r="R38" s="71" t="s">
        <v>307</v>
      </c>
      <c r="S38" s="74"/>
      <c r="T38" s="55" t="s">
        <v>177</v>
      </c>
      <c r="U38" s="64"/>
      <c r="V38" s="64" t="s">
        <v>9</v>
      </c>
      <c r="W38" s="64"/>
      <c r="X38" s="64" t="s">
        <v>5</v>
      </c>
      <c r="Y38" s="64"/>
      <c r="Z38" s="64" t="s">
        <v>7</v>
      </c>
      <c r="AA38" s="71" t="s">
        <v>307</v>
      </c>
      <c r="AB38" s="74"/>
    </row>
    <row r="39" spans="1:28">
      <c r="A39" s="42" t="s">
        <v>305</v>
      </c>
      <c r="B39" s="56" t="s">
        <v>304</v>
      </c>
      <c r="C39" s="65"/>
      <c r="D39" s="65"/>
      <c r="E39" s="65"/>
      <c r="F39" s="38"/>
      <c r="G39" s="38"/>
      <c r="H39" s="38"/>
      <c r="I39" s="38"/>
      <c r="J39" s="75"/>
      <c r="K39" s="56" t="s">
        <v>304</v>
      </c>
      <c r="L39" s="38"/>
      <c r="M39" s="38"/>
      <c r="N39" s="38"/>
      <c r="O39" s="38"/>
      <c r="P39" s="38"/>
      <c r="Q39" s="38"/>
      <c r="R39" s="38"/>
      <c r="S39" s="75"/>
      <c r="T39" s="56" t="s">
        <v>304</v>
      </c>
      <c r="U39" s="38"/>
      <c r="V39" s="38"/>
      <c r="W39" s="38"/>
      <c r="X39" s="38"/>
      <c r="Y39" s="38"/>
      <c r="Z39" s="38"/>
      <c r="AA39" s="38"/>
      <c r="AB39" s="75"/>
    </row>
    <row r="40" spans="1:28" ht="159.75" customHeight="1">
      <c r="A40" s="46"/>
      <c r="B40" s="57"/>
      <c r="C40" s="66"/>
      <c r="D40" s="66"/>
      <c r="E40" s="66"/>
      <c r="F40" s="66"/>
      <c r="G40" s="66"/>
      <c r="H40" s="66"/>
      <c r="I40" s="66"/>
      <c r="J40" s="76"/>
      <c r="K40" s="57"/>
      <c r="L40" s="66"/>
      <c r="M40" s="66"/>
      <c r="N40" s="66"/>
      <c r="O40" s="66"/>
      <c r="P40" s="66"/>
      <c r="Q40" s="66"/>
      <c r="R40" s="66"/>
      <c r="S40" s="76"/>
      <c r="T40" s="57"/>
      <c r="U40" s="66"/>
      <c r="V40" s="66"/>
      <c r="W40" s="66"/>
      <c r="X40" s="66"/>
      <c r="Y40" s="66"/>
      <c r="Z40" s="66"/>
      <c r="AA40" s="66"/>
      <c r="AB40" s="76"/>
    </row>
    <row r="41" spans="1:28">
      <c r="A41" s="47" t="s">
        <v>303</v>
      </c>
    </row>
    <row r="42" spans="1:28">
      <c r="A42" s="47" t="s">
        <v>171</v>
      </c>
      <c r="L42" s="35" t="s">
        <v>376</v>
      </c>
    </row>
    <row r="43" spans="1:28">
      <c r="A43" s="48" t="s">
        <v>302</v>
      </c>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row>
    <row r="44" spans="1:28">
      <c r="A44" s="48" t="s">
        <v>300</v>
      </c>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row>
  </sheetData>
  <mergeCells count="45">
    <mergeCell ref="G2:AB2"/>
    <mergeCell ref="B3:AB3"/>
    <mergeCell ref="K4:S4"/>
    <mergeCell ref="I5:AB5"/>
    <mergeCell ref="I6:AB6"/>
    <mergeCell ref="I7:AB7"/>
    <mergeCell ref="I8:AB8"/>
    <mergeCell ref="I9:AB9"/>
    <mergeCell ref="I10:AB10"/>
    <mergeCell ref="I11:AB11"/>
    <mergeCell ref="I12:AB12"/>
    <mergeCell ref="I13:AB13"/>
    <mergeCell ref="I14:AB14"/>
    <mergeCell ref="I15:AB15"/>
    <mergeCell ref="I16:AB16"/>
    <mergeCell ref="I17:AB17"/>
    <mergeCell ref="I18:AB18"/>
    <mergeCell ref="I19:AB19"/>
    <mergeCell ref="I20:AB20"/>
    <mergeCell ref="I21:AB21"/>
    <mergeCell ref="I22:AB22"/>
    <mergeCell ref="I23:AB23"/>
    <mergeCell ref="I24:AB24"/>
    <mergeCell ref="I25:AB25"/>
    <mergeCell ref="I26:AB26"/>
    <mergeCell ref="I27:AB27"/>
    <mergeCell ref="I28:AB28"/>
    <mergeCell ref="I29:AB29"/>
    <mergeCell ref="I30:AB30"/>
    <mergeCell ref="I31:AB31"/>
    <mergeCell ref="I32:AB32"/>
    <mergeCell ref="I33:AB33"/>
    <mergeCell ref="I34:AB34"/>
    <mergeCell ref="I35:AB35"/>
    <mergeCell ref="I36:AB36"/>
    <mergeCell ref="I37:J37"/>
    <mergeCell ref="R37:S37"/>
    <mergeCell ref="AA37:AB37"/>
    <mergeCell ref="I38:J38"/>
    <mergeCell ref="R38:S38"/>
    <mergeCell ref="AA38:AB38"/>
    <mergeCell ref="B40:J40"/>
    <mergeCell ref="K40:S40"/>
    <mergeCell ref="T40:AB40"/>
    <mergeCell ref="A10:A13"/>
  </mergeCells>
  <phoneticPr fontId="2"/>
  <dataValidations count="2">
    <dataValidation type="list" allowBlank="1" showDropDown="0" showInputMessage="1" showErrorMessage="1" sqref="B37:B38 K37:K38 T37:T38">
      <formula1>"平成,令和"</formula1>
    </dataValidation>
    <dataValidation type="list" allowBlank="1" showDropDown="0" showInputMessage="1" showErrorMessage="1" sqref="B4 T4">
      <formula1>"昭和,平成,令和"</formula1>
    </dataValidation>
  </dataValidations>
  <pageMargins left="0.59055118110236227" right="0.39370078740157483" top="0.98425196850393704" bottom="0.98425196850393704" header="0.51181102362204722" footer="0.51181102362204722"/>
  <pageSetup paperSize="9" scale="67" fitToWidth="1" fitToHeight="1" orientation="portrait" usePrinterDefaults="1" r:id="rId1"/>
  <headerFooter alignWithMargins="0">
    <oddFooter>&amp;C－２－</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0" tint="-0.15"/>
  </sheetPr>
  <dimension ref="A1:AR51"/>
  <sheetViews>
    <sheetView view="pageBreakPreview" zoomScaleSheetLayoutView="100" workbookViewId="0">
      <selection activeCell="I8" sqref="I8"/>
    </sheetView>
  </sheetViews>
  <sheetFormatPr defaultColWidth="2.6640625" defaultRowHeight="16.5" customHeight="1"/>
  <cols>
    <col min="1" max="1" width="3.109375" style="35" customWidth="1"/>
    <col min="2" max="7" width="2.6640625" style="35"/>
    <col min="8" max="8" width="4.44140625" style="35" customWidth="1"/>
    <col min="9" max="9" width="12.88671875" style="35" customWidth="1"/>
    <col min="10" max="10" width="21.44140625" style="35" customWidth="1"/>
    <col min="11" max="12" width="1.44140625" style="35" customWidth="1"/>
    <col min="13" max="13" width="2.6640625" style="35"/>
    <col min="14" max="15" width="1.44140625" style="35" customWidth="1"/>
    <col min="16" max="16" width="4" style="35" customWidth="1"/>
    <col min="17" max="17" width="2.6640625" style="35"/>
    <col min="18" max="21" width="3.6640625" style="35" customWidth="1"/>
    <col min="22" max="23" width="1.44140625" style="35" customWidth="1"/>
    <col min="24" max="24" width="2.6640625" style="35"/>
    <col min="25" max="26" width="1.44140625" style="35" customWidth="1"/>
    <col min="27" max="16384" width="2.6640625" style="35"/>
  </cols>
  <sheetData>
    <row r="1" spans="1:44" ht="16.5" customHeight="1">
      <c r="A1" s="86" t="str">
        <f>"３　監査の実施状況（"&amp;表紙!A1&amp;表紙!B1-1&amp;"年度及び"&amp;表紙!A1&amp;表紙!B1&amp;"年度）"</f>
        <v>３　監査の実施状況（令和7年度及び令和8年度）</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44" ht="16.5" customHeight="1">
      <c r="A2" s="86"/>
      <c r="B2" s="38"/>
      <c r="C2" s="38"/>
      <c r="D2" s="38"/>
      <c r="E2" s="38"/>
      <c r="F2" s="38"/>
      <c r="G2" s="38"/>
      <c r="H2" s="38"/>
      <c r="I2" s="38"/>
      <c r="J2" s="38"/>
      <c r="K2" s="38"/>
      <c r="L2" s="38"/>
      <c r="M2" s="38"/>
      <c r="N2" s="38"/>
      <c r="O2" s="38"/>
      <c r="P2" s="38"/>
      <c r="Q2" s="38"/>
      <c r="R2" s="38"/>
      <c r="S2" s="38"/>
      <c r="T2" s="38"/>
      <c r="U2" s="38"/>
      <c r="V2" s="38"/>
      <c r="W2" s="38"/>
      <c r="X2" s="38"/>
      <c r="Y2" s="38"/>
      <c r="Z2" s="38"/>
      <c r="AA2" s="38"/>
      <c r="AB2" s="38"/>
    </row>
    <row r="3" spans="1:44" ht="16.5" customHeight="1">
      <c r="A3" s="86"/>
      <c r="B3" s="38"/>
      <c r="C3" s="38"/>
      <c r="D3" s="38"/>
      <c r="E3" s="38"/>
      <c r="F3" s="38"/>
      <c r="G3" s="38"/>
      <c r="H3" s="38"/>
      <c r="I3" s="38"/>
      <c r="J3" s="38"/>
      <c r="K3" s="38"/>
      <c r="L3" s="38"/>
      <c r="M3" s="38"/>
      <c r="N3" s="38"/>
      <c r="O3" s="38"/>
      <c r="P3" s="38"/>
      <c r="Q3" s="38"/>
      <c r="R3" s="38"/>
      <c r="S3" s="38"/>
      <c r="T3" s="38"/>
      <c r="U3" s="38"/>
      <c r="V3" s="38"/>
      <c r="W3" s="38"/>
      <c r="X3" s="38"/>
      <c r="Y3" s="38"/>
      <c r="Z3" s="38"/>
      <c r="AA3" s="38"/>
      <c r="AB3" s="38"/>
    </row>
    <row r="4" spans="1:44" ht="16.5" customHeight="1">
      <c r="A4" s="87" t="s">
        <v>315</v>
      </c>
      <c r="B4" s="92"/>
      <c r="C4" s="92"/>
      <c r="D4" s="92"/>
      <c r="E4" s="92"/>
      <c r="F4" s="92"/>
      <c r="G4" s="92"/>
      <c r="H4" s="105"/>
      <c r="I4" s="110" t="s">
        <v>316</v>
      </c>
      <c r="J4" s="120" t="s">
        <v>318</v>
      </c>
      <c r="K4" s="90"/>
      <c r="L4" s="90"/>
      <c r="M4" s="90"/>
      <c r="N4" s="90"/>
      <c r="O4" s="90"/>
      <c r="P4" s="90"/>
      <c r="Q4" s="90"/>
      <c r="R4" s="90" t="s">
        <v>319</v>
      </c>
      <c r="S4" s="90"/>
      <c r="T4" s="90"/>
      <c r="U4" s="90"/>
      <c r="V4" s="90" t="s">
        <v>320</v>
      </c>
      <c r="W4" s="90"/>
      <c r="X4" s="90"/>
      <c r="Y4" s="90"/>
      <c r="Z4" s="90"/>
      <c r="AA4" s="90"/>
      <c r="AB4" s="90"/>
    </row>
    <row r="5" spans="1:44" ht="16.5" customHeight="1">
      <c r="A5" s="88"/>
      <c r="B5" s="93"/>
      <c r="C5" s="93"/>
      <c r="D5" s="93"/>
      <c r="E5" s="93"/>
      <c r="F5" s="93"/>
      <c r="G5" s="93"/>
      <c r="H5" s="106"/>
      <c r="I5" s="111"/>
      <c r="J5" s="90"/>
      <c r="K5" s="90"/>
      <c r="L5" s="90"/>
      <c r="M5" s="90"/>
      <c r="N5" s="90"/>
      <c r="O5" s="90"/>
      <c r="P5" s="90"/>
      <c r="Q5" s="90"/>
      <c r="R5" s="90"/>
      <c r="S5" s="90"/>
      <c r="T5" s="90"/>
      <c r="U5" s="90"/>
      <c r="V5" s="90"/>
      <c r="W5" s="90"/>
      <c r="X5" s="90"/>
      <c r="Y5" s="90"/>
      <c r="Z5" s="90"/>
      <c r="AA5" s="90"/>
      <c r="AB5" s="90"/>
    </row>
    <row r="6" spans="1:44" ht="16.5" customHeight="1">
      <c r="A6" s="42"/>
      <c r="B6" s="94"/>
      <c r="C6" s="98"/>
      <c r="D6" s="98"/>
      <c r="E6" s="98"/>
      <c r="F6" s="98"/>
      <c r="G6" s="98"/>
      <c r="H6" s="107"/>
      <c r="I6" s="112"/>
      <c r="J6" s="121"/>
      <c r="K6" s="121"/>
      <c r="L6" s="121"/>
      <c r="M6" s="121"/>
      <c r="N6" s="121"/>
      <c r="O6" s="121"/>
      <c r="P6" s="121"/>
      <c r="Q6" s="121"/>
      <c r="R6" s="121"/>
      <c r="S6" s="121"/>
      <c r="T6" s="121"/>
      <c r="U6" s="121"/>
      <c r="V6" s="121"/>
      <c r="W6" s="121"/>
      <c r="X6" s="121"/>
      <c r="Y6" s="121"/>
      <c r="Z6" s="121"/>
      <c r="AA6" s="121"/>
      <c r="AB6" s="121"/>
    </row>
    <row r="7" spans="1:44" ht="16.5" customHeight="1">
      <c r="A7" s="42"/>
      <c r="B7" s="56" t="str">
        <f>""&amp;表紙!A1&amp;表紙!B1-2&amp;"年度決算監査"</f>
        <v>令和6年度決算監査</v>
      </c>
      <c r="C7" s="38"/>
      <c r="D7" s="38"/>
      <c r="E7" s="38"/>
      <c r="F7" s="38"/>
      <c r="G7" s="38"/>
      <c r="H7" s="75"/>
      <c r="I7" s="113"/>
      <c r="J7" s="121"/>
      <c r="K7" s="121"/>
      <c r="L7" s="121"/>
      <c r="M7" s="121"/>
      <c r="N7" s="121"/>
      <c r="O7" s="121"/>
      <c r="P7" s="121"/>
      <c r="Q7" s="121"/>
      <c r="R7" s="121"/>
      <c r="S7" s="121"/>
      <c r="T7" s="121"/>
      <c r="U7" s="121"/>
      <c r="V7" s="121"/>
      <c r="W7" s="121"/>
      <c r="X7" s="121"/>
      <c r="Y7" s="121"/>
      <c r="Z7" s="121"/>
      <c r="AA7" s="121"/>
      <c r="AB7" s="121"/>
    </row>
    <row r="8" spans="1:44" ht="16.5" customHeight="1">
      <c r="A8" s="42"/>
      <c r="B8" s="56" t="s">
        <v>169</v>
      </c>
      <c r="C8" s="38"/>
      <c r="D8" s="38"/>
      <c r="E8" s="38"/>
      <c r="F8" s="38"/>
      <c r="G8" s="38"/>
      <c r="H8" s="75"/>
      <c r="I8" s="114"/>
      <c r="J8" s="121"/>
      <c r="K8" s="121"/>
      <c r="L8" s="121"/>
      <c r="M8" s="121"/>
      <c r="N8" s="121"/>
      <c r="O8" s="121"/>
      <c r="P8" s="121"/>
      <c r="Q8" s="121"/>
      <c r="R8" s="121"/>
      <c r="S8" s="121"/>
      <c r="T8" s="121"/>
      <c r="U8" s="121"/>
      <c r="V8" s="121"/>
      <c r="W8" s="121"/>
      <c r="X8" s="121"/>
      <c r="Y8" s="121"/>
      <c r="Z8" s="121"/>
      <c r="AA8" s="121"/>
      <c r="AB8" s="121"/>
    </row>
    <row r="9" spans="1:44" ht="16.5" customHeight="1">
      <c r="A9" s="89" t="str">
        <f>""&amp;表紙!A1&amp;表紙!B1-1&amp;"年度"</f>
        <v>令和7年度</v>
      </c>
      <c r="B9" s="95"/>
      <c r="C9" s="65" t="s">
        <v>9</v>
      </c>
      <c r="D9" s="99"/>
      <c r="E9" s="65" t="s">
        <v>114</v>
      </c>
      <c r="F9" s="99"/>
      <c r="G9" s="65" t="s">
        <v>115</v>
      </c>
      <c r="H9" s="108"/>
      <c r="I9" s="112"/>
      <c r="J9" s="121"/>
      <c r="K9" s="121"/>
      <c r="L9" s="121"/>
      <c r="M9" s="121"/>
      <c r="N9" s="121"/>
      <c r="O9" s="121"/>
      <c r="P9" s="121"/>
      <c r="Q9" s="121"/>
      <c r="R9" s="121"/>
      <c r="S9" s="121"/>
      <c r="T9" s="121"/>
      <c r="U9" s="121"/>
      <c r="V9" s="121"/>
      <c r="W9" s="121"/>
      <c r="X9" s="121"/>
      <c r="Y9" s="121"/>
      <c r="Z9" s="121"/>
      <c r="AA9" s="121"/>
      <c r="AB9" s="121"/>
    </row>
    <row r="10" spans="1:44" ht="16.5" customHeight="1">
      <c r="A10" s="89" t="e">
        <f>"（"&amp;#REF!&amp;#REF!&amp;"年4月1日現在）"</f>
        <v>#REF!</v>
      </c>
      <c r="B10" s="95"/>
      <c r="C10" s="65"/>
      <c r="D10" s="99"/>
      <c r="E10" s="65"/>
      <c r="F10" s="99"/>
      <c r="G10" s="65"/>
      <c r="H10" s="108"/>
      <c r="I10" s="113"/>
      <c r="J10" s="121"/>
      <c r="K10" s="121"/>
      <c r="L10" s="121"/>
      <c r="M10" s="121"/>
      <c r="N10" s="121"/>
      <c r="O10" s="121"/>
      <c r="P10" s="121"/>
      <c r="Q10" s="121"/>
      <c r="R10" s="121"/>
      <c r="S10" s="121"/>
      <c r="T10" s="121"/>
      <c r="U10" s="121"/>
      <c r="V10" s="121"/>
      <c r="W10" s="121"/>
      <c r="X10" s="121"/>
      <c r="Y10" s="121"/>
      <c r="Z10" s="121"/>
      <c r="AA10" s="121"/>
      <c r="AB10" s="121"/>
    </row>
    <row r="11" spans="1:44" ht="16.5" customHeight="1">
      <c r="A11" s="89" t="e">
        <f>"（"&amp;#REF!&amp;#REF!&amp;"年4月1日現在）"</f>
        <v>#REF!</v>
      </c>
      <c r="B11" s="56"/>
      <c r="C11" s="38"/>
      <c r="D11" s="38"/>
      <c r="E11" s="38"/>
      <c r="F11" s="38"/>
      <c r="G11" s="38"/>
      <c r="H11" s="75"/>
      <c r="I11" s="114"/>
      <c r="J11" s="121"/>
      <c r="K11" s="121"/>
      <c r="L11" s="121"/>
      <c r="M11" s="121"/>
      <c r="N11" s="121"/>
      <c r="O11" s="121"/>
      <c r="P11" s="121"/>
      <c r="Q11" s="121"/>
      <c r="R11" s="121"/>
      <c r="S11" s="121"/>
      <c r="T11" s="121"/>
      <c r="U11" s="121"/>
      <c r="V11" s="121"/>
      <c r="W11" s="121"/>
      <c r="X11" s="121"/>
      <c r="Y11" s="121"/>
      <c r="Z11" s="121"/>
      <c r="AA11" s="121"/>
      <c r="AB11" s="121"/>
      <c r="AR11" s="35" t="s">
        <v>310</v>
      </c>
    </row>
    <row r="12" spans="1:44" ht="16.5" customHeight="1">
      <c r="A12" s="89" t="e">
        <f>"（"&amp;#REF!&amp;#REF!&amp;"年4月1日現在）"</f>
        <v>#REF!</v>
      </c>
      <c r="B12" s="56"/>
      <c r="C12" s="38"/>
      <c r="D12" s="38"/>
      <c r="E12" s="38"/>
      <c r="F12" s="38"/>
      <c r="G12" s="38"/>
      <c r="H12" s="75"/>
      <c r="I12" s="112"/>
      <c r="J12" s="121"/>
      <c r="K12" s="121"/>
      <c r="L12" s="121"/>
      <c r="M12" s="121"/>
      <c r="N12" s="121"/>
      <c r="O12" s="121"/>
      <c r="P12" s="121"/>
      <c r="Q12" s="121"/>
      <c r="R12" s="121"/>
      <c r="S12" s="121"/>
      <c r="T12" s="121"/>
      <c r="U12" s="121"/>
      <c r="V12" s="121"/>
      <c r="W12" s="121"/>
      <c r="X12" s="121"/>
      <c r="Y12" s="121"/>
      <c r="Z12" s="121"/>
      <c r="AA12" s="121"/>
      <c r="AB12" s="121"/>
      <c r="AR12" s="35" t="s">
        <v>306</v>
      </c>
    </row>
    <row r="13" spans="1:44" ht="16.5" customHeight="1">
      <c r="A13" s="89" t="e">
        <f>"（"&amp;#REF!&amp;#REF!&amp;"年4月1日現在）"</f>
        <v>#REF!</v>
      </c>
      <c r="B13" s="56"/>
      <c r="C13" s="38"/>
      <c r="D13" s="38"/>
      <c r="E13" s="38"/>
      <c r="F13" s="38"/>
      <c r="G13" s="38"/>
      <c r="H13" s="75"/>
      <c r="I13" s="113"/>
      <c r="J13" s="121"/>
      <c r="K13" s="121"/>
      <c r="L13" s="121"/>
      <c r="M13" s="121"/>
      <c r="N13" s="121"/>
      <c r="O13" s="121"/>
      <c r="P13" s="121"/>
      <c r="Q13" s="121"/>
      <c r="R13" s="121"/>
      <c r="S13" s="121"/>
      <c r="T13" s="121"/>
      <c r="U13" s="121"/>
      <c r="V13" s="121"/>
      <c r="W13" s="121"/>
      <c r="X13" s="121"/>
      <c r="Y13" s="121"/>
      <c r="Z13" s="121"/>
      <c r="AA13" s="121"/>
      <c r="AB13" s="121"/>
    </row>
    <row r="14" spans="1:44" ht="16.5" customHeight="1">
      <c r="A14" s="89" t="e">
        <f>"（"&amp;#REF!&amp;#REF!&amp;"年4月1日現在）"</f>
        <v>#REF!</v>
      </c>
      <c r="B14" s="91"/>
      <c r="C14" s="97"/>
      <c r="D14" s="97"/>
      <c r="E14" s="97"/>
      <c r="F14" s="97"/>
      <c r="G14" s="97"/>
      <c r="H14" s="100"/>
      <c r="I14" s="115"/>
      <c r="J14" s="121"/>
      <c r="K14" s="121"/>
      <c r="L14" s="121"/>
      <c r="M14" s="121"/>
      <c r="N14" s="121"/>
      <c r="O14" s="121"/>
      <c r="P14" s="121"/>
      <c r="Q14" s="121"/>
      <c r="R14" s="121"/>
      <c r="S14" s="121"/>
      <c r="T14" s="121"/>
      <c r="U14" s="121"/>
      <c r="V14" s="121"/>
      <c r="W14" s="121"/>
      <c r="X14" s="121"/>
      <c r="Y14" s="121"/>
      <c r="Z14" s="121"/>
      <c r="AA14" s="121"/>
      <c r="AB14" s="121"/>
    </row>
    <row r="15" spans="1:44" ht="16.5" customHeight="1">
      <c r="A15" s="89" t="e">
        <f>"（"&amp;#REF!&amp;#REF!&amp;"年4月1日現在）"</f>
        <v>#REF!</v>
      </c>
      <c r="B15" s="95"/>
      <c r="C15" s="65"/>
      <c r="D15" s="99"/>
      <c r="E15" s="65"/>
      <c r="F15" s="99"/>
      <c r="G15" s="65"/>
      <c r="H15" s="108"/>
      <c r="I15" s="112"/>
      <c r="J15" s="121"/>
      <c r="K15" s="121"/>
      <c r="L15" s="121"/>
      <c r="M15" s="121"/>
      <c r="N15" s="121"/>
      <c r="O15" s="121"/>
      <c r="P15" s="121"/>
      <c r="Q15" s="121"/>
      <c r="R15" s="121"/>
      <c r="S15" s="121"/>
      <c r="T15" s="121"/>
      <c r="U15" s="121"/>
      <c r="V15" s="121"/>
      <c r="W15" s="121"/>
      <c r="X15" s="121"/>
      <c r="Y15" s="121"/>
      <c r="Z15" s="121"/>
      <c r="AA15" s="121"/>
      <c r="AB15" s="121"/>
    </row>
    <row r="16" spans="1:44" ht="16.5" customHeight="1">
      <c r="A16" s="89" t="e">
        <f>"（"&amp;#REF!&amp;#REF!&amp;"年4月1日現在）"</f>
        <v>#REF!</v>
      </c>
      <c r="B16" s="56" t="str">
        <f>""&amp;表紙!A1&amp;表紙!B1-1&amp;"年度中間監査"</f>
        <v>令和7年度中間監査</v>
      </c>
      <c r="C16" s="38"/>
      <c r="D16" s="38"/>
      <c r="E16" s="38"/>
      <c r="F16" s="38"/>
      <c r="G16" s="38"/>
      <c r="H16" s="75"/>
      <c r="I16" s="113"/>
      <c r="J16" s="121"/>
      <c r="K16" s="121"/>
      <c r="L16" s="121"/>
      <c r="M16" s="121"/>
      <c r="N16" s="121"/>
      <c r="O16" s="121"/>
      <c r="P16" s="121"/>
      <c r="Q16" s="121"/>
      <c r="R16" s="121"/>
      <c r="S16" s="121"/>
      <c r="T16" s="121"/>
      <c r="U16" s="121"/>
      <c r="V16" s="121"/>
      <c r="W16" s="121"/>
      <c r="X16" s="121"/>
      <c r="Y16" s="121"/>
      <c r="Z16" s="121"/>
      <c r="AA16" s="121"/>
      <c r="AB16" s="121"/>
    </row>
    <row r="17" spans="1:44" ht="16.5" customHeight="1">
      <c r="A17" s="89" t="e">
        <f>"（"&amp;#REF!&amp;#REF!&amp;"年4月1日現在）"</f>
        <v>#REF!</v>
      </c>
      <c r="B17" s="56" t="s">
        <v>169</v>
      </c>
      <c r="C17" s="38"/>
      <c r="D17" s="38"/>
      <c r="E17" s="38"/>
      <c r="F17" s="38"/>
      <c r="G17" s="38"/>
      <c r="H17" s="75"/>
      <c r="I17" s="114"/>
      <c r="J17" s="121"/>
      <c r="K17" s="121"/>
      <c r="L17" s="121"/>
      <c r="M17" s="121"/>
      <c r="N17" s="121"/>
      <c r="O17" s="121"/>
      <c r="P17" s="121"/>
      <c r="Q17" s="121"/>
      <c r="R17" s="121"/>
      <c r="S17" s="121"/>
      <c r="T17" s="121"/>
      <c r="U17" s="121"/>
      <c r="V17" s="121"/>
      <c r="W17" s="121"/>
      <c r="X17" s="121"/>
      <c r="Y17" s="121"/>
      <c r="Z17" s="121"/>
      <c r="AA17" s="121"/>
      <c r="AB17" s="121"/>
    </row>
    <row r="18" spans="1:44" ht="16.5" customHeight="1">
      <c r="A18" s="89" t="e">
        <f>"（"&amp;#REF!&amp;#REF!&amp;"年4月1日現在）"</f>
        <v>#REF!</v>
      </c>
      <c r="B18" s="95"/>
      <c r="C18" s="65" t="s">
        <v>9</v>
      </c>
      <c r="D18" s="99"/>
      <c r="E18" s="65" t="s">
        <v>114</v>
      </c>
      <c r="F18" s="99"/>
      <c r="G18" s="65" t="s">
        <v>115</v>
      </c>
      <c r="H18" s="108"/>
      <c r="I18" s="112"/>
      <c r="J18" s="121"/>
      <c r="K18" s="121"/>
      <c r="L18" s="121"/>
      <c r="M18" s="121"/>
      <c r="N18" s="121"/>
      <c r="O18" s="121"/>
      <c r="P18" s="121"/>
      <c r="Q18" s="121"/>
      <c r="R18" s="121"/>
      <c r="S18" s="121"/>
      <c r="T18" s="121"/>
      <c r="U18" s="121"/>
      <c r="V18" s="121"/>
      <c r="W18" s="121"/>
      <c r="X18" s="121"/>
      <c r="Y18" s="121"/>
      <c r="Z18" s="121"/>
      <c r="AA18" s="121"/>
      <c r="AB18" s="121"/>
    </row>
    <row r="19" spans="1:44" ht="16.5" customHeight="1">
      <c r="A19" s="89" t="e">
        <f>"（"&amp;#REF!&amp;#REF!&amp;"年4月1日現在）"</f>
        <v>#REF!</v>
      </c>
      <c r="B19" s="56"/>
      <c r="C19" s="38"/>
      <c r="D19" s="38"/>
      <c r="E19" s="38"/>
      <c r="F19" s="38"/>
      <c r="G19" s="38"/>
      <c r="H19" s="75"/>
      <c r="I19" s="113"/>
      <c r="J19" s="121"/>
      <c r="K19" s="121"/>
      <c r="L19" s="121"/>
      <c r="M19" s="121"/>
      <c r="N19" s="121"/>
      <c r="O19" s="121"/>
      <c r="P19" s="121"/>
      <c r="Q19" s="121"/>
      <c r="R19" s="121"/>
      <c r="S19" s="121"/>
      <c r="T19" s="121"/>
      <c r="U19" s="121"/>
      <c r="V19" s="121"/>
      <c r="W19" s="121"/>
      <c r="X19" s="121"/>
      <c r="Y19" s="121"/>
      <c r="Z19" s="121"/>
      <c r="AA19" s="121"/>
      <c r="AB19" s="121"/>
    </row>
    <row r="20" spans="1:44" ht="16.5" customHeight="1">
      <c r="A20" s="42"/>
      <c r="B20" s="56"/>
      <c r="C20" s="38"/>
      <c r="D20" s="38"/>
      <c r="E20" s="38"/>
      <c r="F20" s="38"/>
      <c r="G20" s="38"/>
      <c r="H20" s="75"/>
      <c r="I20" s="114"/>
      <c r="J20" s="121"/>
      <c r="K20" s="121"/>
      <c r="L20" s="121"/>
      <c r="M20" s="121"/>
      <c r="N20" s="121"/>
      <c r="O20" s="121"/>
      <c r="P20" s="121"/>
      <c r="Q20" s="121"/>
      <c r="R20" s="121"/>
      <c r="S20" s="121"/>
      <c r="T20" s="121"/>
      <c r="U20" s="121"/>
      <c r="V20" s="121"/>
      <c r="W20" s="121"/>
      <c r="X20" s="121"/>
      <c r="Y20" s="121"/>
      <c r="Z20" s="121"/>
      <c r="AA20" s="121"/>
      <c r="AB20" s="121"/>
    </row>
    <row r="21" spans="1:44" ht="16.5" customHeight="1">
      <c r="A21" s="42"/>
      <c r="B21" s="56"/>
      <c r="C21" s="38"/>
      <c r="D21" s="38"/>
      <c r="E21" s="38"/>
      <c r="F21" s="38"/>
      <c r="G21" s="38"/>
      <c r="H21" s="75"/>
      <c r="I21" s="112"/>
      <c r="J21" s="121"/>
      <c r="K21" s="121"/>
      <c r="L21" s="121"/>
      <c r="M21" s="121"/>
      <c r="N21" s="121"/>
      <c r="O21" s="121"/>
      <c r="P21" s="121"/>
      <c r="Q21" s="121"/>
      <c r="R21" s="121"/>
      <c r="S21" s="121"/>
      <c r="T21" s="121"/>
      <c r="U21" s="121"/>
      <c r="V21" s="121"/>
      <c r="W21" s="121"/>
      <c r="X21" s="121"/>
      <c r="Y21" s="121"/>
      <c r="Z21" s="121"/>
      <c r="AA21" s="121"/>
      <c r="AB21" s="121"/>
    </row>
    <row r="22" spans="1:44" ht="16.5" customHeight="1">
      <c r="A22" s="42"/>
      <c r="B22" s="56"/>
      <c r="C22" s="38"/>
      <c r="D22" s="38"/>
      <c r="E22" s="38"/>
      <c r="F22" s="38"/>
      <c r="G22" s="38"/>
      <c r="H22" s="75"/>
      <c r="I22" s="113"/>
      <c r="J22" s="121"/>
      <c r="K22" s="121"/>
      <c r="L22" s="121"/>
      <c r="M22" s="121"/>
      <c r="N22" s="121"/>
      <c r="O22" s="121"/>
      <c r="P22" s="121"/>
      <c r="Q22" s="121"/>
      <c r="R22" s="121"/>
      <c r="S22" s="121"/>
      <c r="T22" s="121"/>
      <c r="U22" s="121"/>
      <c r="V22" s="121"/>
      <c r="W22" s="121"/>
      <c r="X22" s="121"/>
      <c r="Y22" s="121"/>
      <c r="Z22" s="121"/>
      <c r="AA22" s="121"/>
      <c r="AB22" s="121"/>
    </row>
    <row r="23" spans="1:44" ht="16.5" customHeight="1">
      <c r="A23" s="44"/>
      <c r="B23" s="91"/>
      <c r="C23" s="97"/>
      <c r="D23" s="97"/>
      <c r="E23" s="97"/>
      <c r="F23" s="97"/>
      <c r="G23" s="97"/>
      <c r="H23" s="100"/>
      <c r="I23" s="115"/>
      <c r="J23" s="121"/>
      <c r="K23" s="121"/>
      <c r="L23" s="121"/>
      <c r="M23" s="121"/>
      <c r="N23" s="121"/>
      <c r="O23" s="121"/>
      <c r="P23" s="121"/>
      <c r="Q23" s="121"/>
      <c r="R23" s="121"/>
      <c r="S23" s="121"/>
      <c r="T23" s="121"/>
      <c r="U23" s="121"/>
      <c r="V23" s="121"/>
      <c r="W23" s="121"/>
      <c r="X23" s="121"/>
      <c r="Y23" s="121"/>
      <c r="Z23" s="121"/>
      <c r="AA23" s="121"/>
      <c r="AB23" s="121"/>
    </row>
    <row r="24" spans="1:44" ht="16.5" customHeight="1">
      <c r="A24" s="42"/>
      <c r="B24" s="94"/>
      <c r="C24" s="98"/>
      <c r="D24" s="98"/>
      <c r="E24" s="98"/>
      <c r="F24" s="98"/>
      <c r="G24" s="98"/>
      <c r="H24" s="107"/>
      <c r="I24" s="112"/>
      <c r="J24" s="121"/>
      <c r="K24" s="121"/>
      <c r="L24" s="121"/>
      <c r="M24" s="121"/>
      <c r="N24" s="121"/>
      <c r="O24" s="121"/>
      <c r="P24" s="121"/>
      <c r="Q24" s="121"/>
      <c r="R24" s="121"/>
      <c r="S24" s="121"/>
      <c r="T24" s="121"/>
      <c r="U24" s="121"/>
      <c r="V24" s="121"/>
      <c r="W24" s="121"/>
      <c r="X24" s="121"/>
      <c r="Y24" s="121"/>
      <c r="Z24" s="121"/>
      <c r="AA24" s="121"/>
      <c r="AB24" s="121"/>
    </row>
    <row r="25" spans="1:44" ht="16.5" customHeight="1">
      <c r="A25" s="42"/>
      <c r="B25" s="56" t="str">
        <f>""&amp;表紙!A1&amp;表紙!B1-1&amp;"年度決算監査"</f>
        <v>令和7年度決算監査</v>
      </c>
      <c r="C25" s="38"/>
      <c r="D25" s="38"/>
      <c r="E25" s="38"/>
      <c r="F25" s="38"/>
      <c r="G25" s="38"/>
      <c r="H25" s="75"/>
      <c r="I25" s="113"/>
      <c r="J25" s="121"/>
      <c r="K25" s="121"/>
      <c r="L25" s="121"/>
      <c r="M25" s="121"/>
      <c r="N25" s="121"/>
      <c r="O25" s="121"/>
      <c r="P25" s="121"/>
      <c r="Q25" s="121"/>
      <c r="R25" s="121"/>
      <c r="S25" s="121"/>
      <c r="T25" s="121"/>
      <c r="U25" s="121"/>
      <c r="V25" s="121"/>
      <c r="W25" s="121"/>
      <c r="X25" s="121"/>
      <c r="Y25" s="121"/>
      <c r="Z25" s="121"/>
      <c r="AA25" s="121"/>
      <c r="AB25" s="121"/>
    </row>
    <row r="26" spans="1:44" ht="16.5" customHeight="1">
      <c r="A26" s="42"/>
      <c r="B26" s="56" t="s">
        <v>177</v>
      </c>
      <c r="C26" s="38"/>
      <c r="D26" s="38"/>
      <c r="E26" s="38"/>
      <c r="F26" s="38"/>
      <c r="G26" s="38"/>
      <c r="H26" s="75"/>
      <c r="I26" s="114"/>
      <c r="J26" s="121"/>
      <c r="K26" s="121"/>
      <c r="L26" s="121"/>
      <c r="M26" s="121"/>
      <c r="N26" s="121"/>
      <c r="O26" s="121"/>
      <c r="P26" s="121"/>
      <c r="Q26" s="121"/>
      <c r="R26" s="121"/>
      <c r="S26" s="121"/>
      <c r="T26" s="121"/>
      <c r="U26" s="121"/>
      <c r="V26" s="121"/>
      <c r="W26" s="121"/>
      <c r="X26" s="121"/>
      <c r="Y26" s="121"/>
      <c r="Z26" s="121"/>
      <c r="AA26" s="121"/>
      <c r="AB26" s="121"/>
    </row>
    <row r="27" spans="1:44" ht="16.5" customHeight="1">
      <c r="A27" s="89" t="str">
        <f>""&amp;表紙!A1&amp;表紙!B1&amp;"年度"</f>
        <v>令和8年度</v>
      </c>
      <c r="B27" s="95"/>
      <c r="C27" s="65" t="s">
        <v>365</v>
      </c>
      <c r="D27" s="99"/>
      <c r="E27" s="65" t="s">
        <v>366</v>
      </c>
      <c r="F27" s="99"/>
      <c r="G27" s="65" t="s">
        <v>367</v>
      </c>
      <c r="H27" s="108"/>
      <c r="I27" s="112"/>
      <c r="J27" s="121"/>
      <c r="K27" s="121"/>
      <c r="L27" s="121"/>
      <c r="M27" s="121"/>
      <c r="N27" s="121"/>
      <c r="O27" s="121"/>
      <c r="P27" s="121"/>
      <c r="Q27" s="121"/>
      <c r="R27" s="121"/>
      <c r="S27" s="121"/>
      <c r="T27" s="121"/>
      <c r="U27" s="121"/>
      <c r="V27" s="121"/>
      <c r="W27" s="121"/>
      <c r="X27" s="121"/>
      <c r="Y27" s="121"/>
      <c r="Z27" s="121"/>
      <c r="AA27" s="121"/>
      <c r="AB27" s="121"/>
    </row>
    <row r="28" spans="1:44" ht="16.5" customHeight="1">
      <c r="A28" s="89" t="e">
        <f>"（"&amp;#REF!&amp;#REF!&amp;"年4月1日現在）"</f>
        <v>#REF!</v>
      </c>
      <c r="B28" s="95"/>
      <c r="C28" s="65"/>
      <c r="D28" s="99"/>
      <c r="E28" s="65"/>
      <c r="F28" s="99"/>
      <c r="G28" s="65"/>
      <c r="H28" s="108"/>
      <c r="I28" s="113"/>
      <c r="J28" s="121"/>
      <c r="K28" s="121"/>
      <c r="L28" s="121"/>
      <c r="M28" s="121"/>
      <c r="N28" s="121"/>
      <c r="O28" s="121"/>
      <c r="P28" s="121"/>
      <c r="Q28" s="121"/>
      <c r="R28" s="121"/>
      <c r="S28" s="121"/>
      <c r="T28" s="121"/>
      <c r="U28" s="121"/>
      <c r="V28" s="121"/>
      <c r="W28" s="121"/>
      <c r="X28" s="121"/>
      <c r="Y28" s="121"/>
      <c r="Z28" s="121"/>
      <c r="AA28" s="121"/>
      <c r="AB28" s="121"/>
    </row>
    <row r="29" spans="1:44" ht="16.5" customHeight="1">
      <c r="A29" s="89" t="e">
        <f>"（"&amp;#REF!&amp;#REF!&amp;"年4月1日現在）"</f>
        <v>#REF!</v>
      </c>
      <c r="B29" s="56"/>
      <c r="C29" s="38"/>
      <c r="D29" s="38"/>
      <c r="E29" s="38"/>
      <c r="F29" s="38"/>
      <c r="G29" s="38"/>
      <c r="H29" s="75"/>
      <c r="I29" s="114"/>
      <c r="J29" s="121"/>
      <c r="K29" s="121"/>
      <c r="L29" s="121"/>
      <c r="M29" s="121"/>
      <c r="N29" s="121"/>
      <c r="O29" s="121"/>
      <c r="P29" s="121"/>
      <c r="Q29" s="121"/>
      <c r="R29" s="121"/>
      <c r="S29" s="121"/>
      <c r="T29" s="121"/>
      <c r="U29" s="121"/>
      <c r="V29" s="121"/>
      <c r="W29" s="121"/>
      <c r="X29" s="121"/>
      <c r="Y29" s="121"/>
      <c r="Z29" s="121"/>
      <c r="AA29" s="121"/>
      <c r="AB29" s="121"/>
      <c r="AR29" s="35" t="s">
        <v>310</v>
      </c>
    </row>
    <row r="30" spans="1:44" ht="16.5" customHeight="1">
      <c r="A30" s="89" t="e">
        <f>"（"&amp;#REF!&amp;#REF!&amp;"年4月1日現在）"</f>
        <v>#REF!</v>
      </c>
      <c r="B30" s="56"/>
      <c r="C30" s="38"/>
      <c r="D30" s="38"/>
      <c r="E30" s="38"/>
      <c r="F30" s="38"/>
      <c r="G30" s="38"/>
      <c r="H30" s="75"/>
      <c r="I30" s="112"/>
      <c r="J30" s="121"/>
      <c r="K30" s="121"/>
      <c r="L30" s="121"/>
      <c r="M30" s="121"/>
      <c r="N30" s="121"/>
      <c r="O30" s="121"/>
      <c r="P30" s="121"/>
      <c r="Q30" s="121"/>
      <c r="R30" s="121"/>
      <c r="S30" s="121"/>
      <c r="T30" s="121"/>
      <c r="U30" s="121"/>
      <c r="V30" s="121"/>
      <c r="W30" s="121"/>
      <c r="X30" s="121"/>
      <c r="Y30" s="121"/>
      <c r="Z30" s="121"/>
      <c r="AA30" s="121"/>
      <c r="AB30" s="121"/>
    </row>
    <row r="31" spans="1:44" ht="16.5" customHeight="1">
      <c r="A31" s="89" t="e">
        <f>"（"&amp;#REF!&amp;#REF!&amp;"年4月1日現在）"</f>
        <v>#REF!</v>
      </c>
      <c r="B31" s="56"/>
      <c r="C31" s="38"/>
      <c r="D31" s="38"/>
      <c r="E31" s="38"/>
      <c r="F31" s="38"/>
      <c r="G31" s="38"/>
      <c r="H31" s="75"/>
      <c r="I31" s="113"/>
      <c r="J31" s="121"/>
      <c r="K31" s="121"/>
      <c r="L31" s="121"/>
      <c r="M31" s="121"/>
      <c r="N31" s="121"/>
      <c r="O31" s="121"/>
      <c r="P31" s="121"/>
      <c r="Q31" s="121"/>
      <c r="R31" s="121"/>
      <c r="S31" s="121"/>
      <c r="T31" s="121"/>
      <c r="U31" s="121"/>
      <c r="V31" s="121"/>
      <c r="W31" s="121"/>
      <c r="X31" s="121"/>
      <c r="Y31" s="121"/>
      <c r="Z31" s="121"/>
      <c r="AA31" s="121"/>
      <c r="AB31" s="121"/>
      <c r="AR31" s="35" t="s">
        <v>306</v>
      </c>
    </row>
    <row r="32" spans="1:44" ht="16.5" customHeight="1">
      <c r="A32" s="89" t="e">
        <f>"（"&amp;#REF!&amp;#REF!&amp;"年4月1日現在）"</f>
        <v>#REF!</v>
      </c>
      <c r="B32" s="91"/>
      <c r="C32" s="97"/>
      <c r="D32" s="97"/>
      <c r="E32" s="97"/>
      <c r="F32" s="97"/>
      <c r="G32" s="97"/>
      <c r="H32" s="100"/>
      <c r="I32" s="115"/>
      <c r="J32" s="121"/>
      <c r="K32" s="121"/>
      <c r="L32" s="121"/>
      <c r="M32" s="121"/>
      <c r="N32" s="121"/>
      <c r="O32" s="121"/>
      <c r="P32" s="121"/>
      <c r="Q32" s="121"/>
      <c r="R32" s="121"/>
      <c r="S32" s="121"/>
      <c r="T32" s="121"/>
      <c r="U32" s="121"/>
      <c r="V32" s="121"/>
      <c r="W32" s="121"/>
      <c r="X32" s="121"/>
      <c r="Y32" s="121"/>
      <c r="Z32" s="121"/>
      <c r="AA32" s="121"/>
      <c r="AB32" s="121"/>
    </row>
    <row r="33" spans="1:28" ht="16.5" customHeight="1">
      <c r="A33" s="89" t="e">
        <f>"（"&amp;#REF!&amp;#REF!&amp;"年4月1日現在）"</f>
        <v>#REF!</v>
      </c>
      <c r="B33" s="95"/>
      <c r="C33" s="65"/>
      <c r="D33" s="99"/>
      <c r="E33" s="65"/>
      <c r="F33" s="99"/>
      <c r="G33" s="65"/>
      <c r="H33" s="108"/>
      <c r="I33" s="112"/>
      <c r="J33" s="121"/>
      <c r="K33" s="121"/>
      <c r="L33" s="121"/>
      <c r="M33" s="121"/>
      <c r="N33" s="121"/>
      <c r="O33" s="121"/>
      <c r="P33" s="121"/>
      <c r="Q33" s="121"/>
      <c r="R33" s="121"/>
      <c r="S33" s="121"/>
      <c r="T33" s="121"/>
      <c r="U33" s="121"/>
      <c r="V33" s="121"/>
      <c r="W33" s="121"/>
      <c r="X33" s="121"/>
      <c r="Y33" s="121"/>
      <c r="Z33" s="121"/>
      <c r="AA33" s="121"/>
      <c r="AB33" s="121"/>
    </row>
    <row r="34" spans="1:28" ht="16.5" customHeight="1">
      <c r="A34" s="89" t="e">
        <f>"（"&amp;#REF!&amp;#REF!&amp;"年4月1日現在）"</f>
        <v>#REF!</v>
      </c>
      <c r="B34" s="56" t="str">
        <f>""&amp;表紙!A1&amp;表紙!B1&amp;"年度中間監査"</f>
        <v>令和8年度中間監査</v>
      </c>
      <c r="C34" s="38"/>
      <c r="D34" s="38"/>
      <c r="E34" s="38"/>
      <c r="F34" s="38"/>
      <c r="G34" s="38"/>
      <c r="H34" s="75"/>
      <c r="I34" s="113"/>
      <c r="J34" s="121"/>
      <c r="K34" s="121"/>
      <c r="L34" s="121"/>
      <c r="M34" s="121"/>
      <c r="N34" s="121"/>
      <c r="O34" s="121"/>
      <c r="P34" s="121"/>
      <c r="Q34" s="121"/>
      <c r="R34" s="121"/>
      <c r="S34" s="121"/>
      <c r="T34" s="121"/>
      <c r="U34" s="121"/>
      <c r="V34" s="121"/>
      <c r="W34" s="121"/>
      <c r="X34" s="121"/>
      <c r="Y34" s="121"/>
      <c r="Z34" s="121"/>
      <c r="AA34" s="121"/>
      <c r="AB34" s="121"/>
    </row>
    <row r="35" spans="1:28" ht="16.5" customHeight="1">
      <c r="A35" s="89" t="e">
        <f>"（"&amp;#REF!&amp;#REF!&amp;"年4月1日現在）"</f>
        <v>#REF!</v>
      </c>
      <c r="B35" s="56" t="s">
        <v>169</v>
      </c>
      <c r="C35" s="38"/>
      <c r="D35" s="38"/>
      <c r="E35" s="38"/>
      <c r="F35" s="38"/>
      <c r="G35" s="38"/>
      <c r="H35" s="75"/>
      <c r="I35" s="114"/>
      <c r="J35" s="121"/>
      <c r="K35" s="121"/>
      <c r="L35" s="121"/>
      <c r="M35" s="121"/>
      <c r="N35" s="121"/>
      <c r="O35" s="121"/>
      <c r="P35" s="121"/>
      <c r="Q35" s="121"/>
      <c r="R35" s="121"/>
      <c r="S35" s="121"/>
      <c r="T35" s="121"/>
      <c r="U35" s="121"/>
      <c r="V35" s="121"/>
      <c r="W35" s="121"/>
      <c r="X35" s="121"/>
      <c r="Y35" s="121"/>
      <c r="Z35" s="121"/>
      <c r="AA35" s="121"/>
      <c r="AB35" s="121"/>
    </row>
    <row r="36" spans="1:28" ht="16.5" customHeight="1">
      <c r="A36" s="89" t="e">
        <f>"（"&amp;#REF!&amp;#REF!&amp;"年4月1日現在）"</f>
        <v>#REF!</v>
      </c>
      <c r="B36" s="95"/>
      <c r="C36" s="65" t="s">
        <v>9</v>
      </c>
      <c r="D36" s="99"/>
      <c r="E36" s="65" t="s">
        <v>114</v>
      </c>
      <c r="F36" s="99"/>
      <c r="G36" s="65" t="s">
        <v>115</v>
      </c>
      <c r="H36" s="108"/>
      <c r="I36" s="112"/>
      <c r="J36" s="121"/>
      <c r="K36" s="121"/>
      <c r="L36" s="121"/>
      <c r="M36" s="121"/>
      <c r="N36" s="121"/>
      <c r="O36" s="121"/>
      <c r="P36" s="121"/>
      <c r="Q36" s="121"/>
      <c r="R36" s="121"/>
      <c r="S36" s="121"/>
      <c r="T36" s="121"/>
      <c r="U36" s="121"/>
      <c r="V36" s="121"/>
      <c r="W36" s="121"/>
      <c r="X36" s="121"/>
      <c r="Y36" s="121"/>
      <c r="Z36" s="121"/>
      <c r="AA36" s="121"/>
      <c r="AB36" s="121"/>
    </row>
    <row r="37" spans="1:28" ht="16.5" customHeight="1">
      <c r="A37" s="89" t="e">
        <f>"（"&amp;#REF!&amp;#REF!&amp;"年4月1日現在）"</f>
        <v>#REF!</v>
      </c>
      <c r="B37" s="56"/>
      <c r="C37" s="38"/>
      <c r="D37" s="38"/>
      <c r="E37" s="38"/>
      <c r="F37" s="38"/>
      <c r="G37" s="38"/>
      <c r="H37" s="75"/>
      <c r="I37" s="113"/>
      <c r="J37" s="121"/>
      <c r="K37" s="121"/>
      <c r="L37" s="121"/>
      <c r="M37" s="121"/>
      <c r="N37" s="121"/>
      <c r="O37" s="121"/>
      <c r="P37" s="121"/>
      <c r="Q37" s="121"/>
      <c r="R37" s="121"/>
      <c r="S37" s="121"/>
      <c r="T37" s="121"/>
      <c r="U37" s="121"/>
      <c r="V37" s="121"/>
      <c r="W37" s="121"/>
      <c r="X37" s="121"/>
      <c r="Y37" s="121"/>
      <c r="Z37" s="121"/>
      <c r="AA37" s="121"/>
      <c r="AB37" s="121"/>
    </row>
    <row r="38" spans="1:28" ht="16.5" customHeight="1">
      <c r="A38" s="42"/>
      <c r="B38" s="56"/>
      <c r="C38" s="38"/>
      <c r="D38" s="38"/>
      <c r="E38" s="38"/>
      <c r="F38" s="38"/>
      <c r="G38" s="38"/>
      <c r="H38" s="75"/>
      <c r="I38" s="114"/>
      <c r="J38" s="121"/>
      <c r="K38" s="121"/>
      <c r="L38" s="121"/>
      <c r="M38" s="121"/>
      <c r="N38" s="121"/>
      <c r="O38" s="121"/>
      <c r="P38" s="121"/>
      <c r="Q38" s="121"/>
      <c r="R38" s="121"/>
      <c r="S38" s="121"/>
      <c r="T38" s="121"/>
      <c r="U38" s="121"/>
      <c r="V38" s="121"/>
      <c r="W38" s="121"/>
      <c r="X38" s="121"/>
      <c r="Y38" s="121"/>
      <c r="Z38" s="121"/>
      <c r="AA38" s="121"/>
      <c r="AB38" s="121"/>
    </row>
    <row r="39" spans="1:28" ht="16.5" customHeight="1">
      <c r="A39" s="42"/>
      <c r="B39" s="56"/>
      <c r="C39" s="38"/>
      <c r="D39" s="38"/>
      <c r="E39" s="38"/>
      <c r="F39" s="38"/>
      <c r="G39" s="38"/>
      <c r="H39" s="75"/>
      <c r="I39" s="112"/>
      <c r="J39" s="121"/>
      <c r="K39" s="121"/>
      <c r="L39" s="121"/>
      <c r="M39" s="121"/>
      <c r="N39" s="121"/>
      <c r="O39" s="121"/>
      <c r="P39" s="121"/>
      <c r="Q39" s="121"/>
      <c r="R39" s="121"/>
      <c r="S39" s="121"/>
      <c r="T39" s="121"/>
      <c r="U39" s="121"/>
      <c r="V39" s="121"/>
      <c r="W39" s="121"/>
      <c r="X39" s="121"/>
      <c r="Y39" s="121"/>
      <c r="Z39" s="121"/>
      <c r="AA39" s="121"/>
      <c r="AB39" s="121"/>
    </row>
    <row r="40" spans="1:28" ht="16.5" customHeight="1">
      <c r="A40" s="42"/>
      <c r="B40" s="56"/>
      <c r="C40" s="38"/>
      <c r="D40" s="38"/>
      <c r="E40" s="38"/>
      <c r="F40" s="38"/>
      <c r="G40" s="38"/>
      <c r="H40" s="75"/>
      <c r="I40" s="113"/>
      <c r="J40" s="121"/>
      <c r="K40" s="121"/>
      <c r="L40" s="121"/>
      <c r="M40" s="121"/>
      <c r="N40" s="121"/>
      <c r="O40" s="121"/>
      <c r="P40" s="121"/>
      <c r="Q40" s="121"/>
      <c r="R40" s="121"/>
      <c r="S40" s="121"/>
      <c r="T40" s="121"/>
      <c r="U40" s="121"/>
      <c r="V40" s="121"/>
      <c r="W40" s="121"/>
      <c r="X40" s="121"/>
      <c r="Y40" s="121"/>
      <c r="Z40" s="121"/>
      <c r="AA40" s="121"/>
      <c r="AB40" s="121"/>
    </row>
    <row r="41" spans="1:28" ht="16.5" customHeight="1">
      <c r="A41" s="44"/>
      <c r="B41" s="91"/>
      <c r="C41" s="97"/>
      <c r="D41" s="97"/>
      <c r="E41" s="97"/>
      <c r="F41" s="97"/>
      <c r="G41" s="97"/>
      <c r="H41" s="100"/>
      <c r="I41" s="115"/>
      <c r="J41" s="121"/>
      <c r="K41" s="121"/>
      <c r="L41" s="121"/>
      <c r="M41" s="121"/>
      <c r="N41" s="121"/>
      <c r="O41" s="121"/>
      <c r="P41" s="121"/>
      <c r="Q41" s="121"/>
      <c r="R41" s="121"/>
      <c r="S41" s="121"/>
      <c r="T41" s="121"/>
      <c r="U41" s="121"/>
      <c r="V41" s="121"/>
      <c r="W41" s="121"/>
      <c r="X41" s="121"/>
      <c r="Y41" s="121"/>
      <c r="Z41" s="121"/>
      <c r="AA41" s="121"/>
      <c r="AB41" s="121"/>
    </row>
    <row r="42" spans="1:28" ht="16.5" customHeight="1">
      <c r="A42" s="38"/>
      <c r="B42" s="96"/>
      <c r="C42" s="96"/>
      <c r="D42" s="96"/>
      <c r="E42" s="96"/>
      <c r="F42" s="96"/>
      <c r="G42" s="96"/>
      <c r="H42" s="96"/>
      <c r="I42" s="96"/>
      <c r="J42" s="38"/>
      <c r="K42" s="38"/>
      <c r="L42" s="38"/>
      <c r="M42" s="38"/>
      <c r="N42" s="38"/>
      <c r="O42" s="38"/>
      <c r="P42" s="38"/>
      <c r="Q42" s="38"/>
      <c r="R42" s="38"/>
      <c r="S42" s="38"/>
      <c r="T42" s="38"/>
      <c r="U42" s="38"/>
      <c r="V42" s="38"/>
      <c r="W42" s="38"/>
      <c r="X42" s="38"/>
      <c r="Y42" s="38"/>
      <c r="Z42" s="38"/>
      <c r="AA42" s="38"/>
      <c r="AB42" s="38"/>
    </row>
    <row r="43" spans="1:28" ht="16.5" customHeight="1">
      <c r="A43" s="35" t="s">
        <v>129</v>
      </c>
    </row>
    <row r="44" spans="1:28" ht="16.5" customHeight="1">
      <c r="A44" s="90" t="s">
        <v>321</v>
      </c>
      <c r="B44" s="90"/>
      <c r="C44" s="90"/>
      <c r="D44" s="90"/>
      <c r="E44" s="90"/>
      <c r="F44" s="90"/>
      <c r="G44" s="101" t="s">
        <v>322</v>
      </c>
      <c r="H44" s="109"/>
      <c r="I44" s="102"/>
      <c r="J44" s="87" t="s">
        <v>323</v>
      </c>
      <c r="K44" s="92"/>
      <c r="L44" s="92"/>
      <c r="M44" s="92"/>
      <c r="N44" s="92"/>
      <c r="O44" s="92"/>
      <c r="P44" s="92"/>
      <c r="Q44" s="105"/>
      <c r="R44" s="87" t="s">
        <v>319</v>
      </c>
      <c r="S44" s="92"/>
      <c r="T44" s="92"/>
      <c r="U44" s="105"/>
      <c r="V44" s="87" t="s">
        <v>320</v>
      </c>
      <c r="W44" s="92"/>
      <c r="X44" s="92"/>
      <c r="Y44" s="92"/>
      <c r="Z44" s="92"/>
      <c r="AA44" s="92"/>
      <c r="AB44" s="105"/>
    </row>
    <row r="45" spans="1:28" ht="16.5" customHeight="1">
      <c r="A45" s="90"/>
      <c r="B45" s="90"/>
      <c r="C45" s="90"/>
      <c r="D45" s="90"/>
      <c r="E45" s="90"/>
      <c r="F45" s="90"/>
      <c r="G45" s="102" t="s">
        <v>325</v>
      </c>
      <c r="H45" s="90"/>
      <c r="I45" s="90" t="s">
        <v>19</v>
      </c>
      <c r="J45" s="88"/>
      <c r="K45" s="93"/>
      <c r="L45" s="93"/>
      <c r="M45" s="93"/>
      <c r="N45" s="93"/>
      <c r="O45" s="93"/>
      <c r="P45" s="93"/>
      <c r="Q45" s="106"/>
      <c r="R45" s="88"/>
      <c r="S45" s="93"/>
      <c r="T45" s="93"/>
      <c r="U45" s="106"/>
      <c r="V45" s="88"/>
      <c r="W45" s="93"/>
      <c r="X45" s="93"/>
      <c r="Y45" s="93"/>
      <c r="Z45" s="93"/>
      <c r="AA45" s="93"/>
      <c r="AB45" s="106"/>
    </row>
    <row r="46" spans="1:28" ht="16.5" customHeight="1">
      <c r="A46" s="56" t="s">
        <v>169</v>
      </c>
      <c r="B46" s="38"/>
      <c r="C46" s="38"/>
      <c r="D46" s="38"/>
      <c r="E46" s="38"/>
      <c r="F46" s="75"/>
      <c r="G46" s="103"/>
      <c r="H46" s="103"/>
      <c r="I46" s="116"/>
      <c r="J46" s="121"/>
      <c r="K46" s="121"/>
      <c r="L46" s="121"/>
      <c r="M46" s="121"/>
      <c r="N46" s="121"/>
      <c r="O46" s="121"/>
      <c r="P46" s="121"/>
      <c r="Q46" s="121"/>
      <c r="R46" s="121"/>
      <c r="S46" s="121"/>
      <c r="T46" s="121"/>
      <c r="U46" s="121"/>
      <c r="V46" s="121"/>
      <c r="W46" s="121"/>
      <c r="X46" s="121"/>
      <c r="Y46" s="121"/>
      <c r="Z46" s="121"/>
      <c r="AA46" s="121"/>
      <c r="AB46" s="121"/>
    </row>
    <row r="47" spans="1:28" ht="16.5" customHeight="1">
      <c r="A47" s="56"/>
      <c r="B47" s="38" t="s">
        <v>9</v>
      </c>
      <c r="C47" s="38"/>
      <c r="D47" s="38" t="s">
        <v>5</v>
      </c>
      <c r="E47" s="38"/>
      <c r="F47" s="75" t="s">
        <v>7</v>
      </c>
      <c r="G47" s="104"/>
      <c r="H47" s="104"/>
      <c r="I47" s="117"/>
      <c r="J47" s="121"/>
      <c r="K47" s="121"/>
      <c r="L47" s="121"/>
      <c r="M47" s="121"/>
      <c r="N47" s="121"/>
      <c r="O47" s="121"/>
      <c r="P47" s="121"/>
      <c r="Q47" s="121"/>
      <c r="R47" s="121"/>
      <c r="S47" s="121"/>
      <c r="T47" s="121"/>
      <c r="U47" s="121"/>
      <c r="V47" s="121"/>
      <c r="W47" s="121"/>
      <c r="X47" s="121"/>
      <c r="Y47" s="121"/>
      <c r="Z47" s="121"/>
      <c r="AA47" s="121"/>
      <c r="AB47" s="121"/>
    </row>
    <row r="48" spans="1:28" ht="16.5" customHeight="1">
      <c r="A48" s="56"/>
      <c r="B48" s="38"/>
      <c r="C48" s="38"/>
      <c r="D48" s="38"/>
      <c r="E48" s="38"/>
      <c r="F48" s="75"/>
      <c r="G48" s="104"/>
      <c r="H48" s="104"/>
      <c r="I48" s="117"/>
      <c r="J48" s="121"/>
      <c r="K48" s="121"/>
      <c r="L48" s="121"/>
      <c r="M48" s="121"/>
      <c r="N48" s="121"/>
      <c r="O48" s="121"/>
      <c r="P48" s="121"/>
      <c r="Q48" s="121"/>
      <c r="R48" s="121"/>
      <c r="S48" s="121"/>
      <c r="T48" s="121"/>
      <c r="U48" s="121"/>
      <c r="V48" s="121"/>
      <c r="W48" s="121"/>
      <c r="X48" s="121"/>
      <c r="Y48" s="121"/>
      <c r="Z48" s="121"/>
      <c r="AA48" s="121"/>
      <c r="AB48" s="121"/>
    </row>
    <row r="49" spans="1:30" ht="16.5" customHeight="1">
      <c r="A49" s="91"/>
      <c r="B49" s="97"/>
      <c r="C49" s="97"/>
      <c r="D49" s="97"/>
      <c r="E49" s="97"/>
      <c r="F49" s="100"/>
      <c r="G49" s="77"/>
      <c r="H49" s="78"/>
      <c r="I49" s="118"/>
      <c r="J49" s="121"/>
      <c r="K49" s="121"/>
      <c r="L49" s="121"/>
      <c r="M49" s="121"/>
      <c r="N49" s="121"/>
      <c r="O49" s="121"/>
      <c r="P49" s="121"/>
      <c r="Q49" s="121"/>
      <c r="R49" s="121"/>
      <c r="S49" s="121"/>
      <c r="T49" s="121"/>
      <c r="U49" s="121"/>
      <c r="V49" s="121"/>
      <c r="W49" s="121"/>
      <c r="X49" s="121"/>
      <c r="Y49" s="121"/>
      <c r="Z49" s="121"/>
      <c r="AA49" s="121"/>
      <c r="AB49" s="121"/>
    </row>
    <row r="50" spans="1:30" s="85" customFormat="1" ht="16.5" customHeight="1">
      <c r="A50" s="85" t="s">
        <v>143</v>
      </c>
      <c r="J50" s="122"/>
      <c r="K50" s="122"/>
      <c r="L50" s="122"/>
      <c r="M50" s="122"/>
      <c r="N50" s="122"/>
      <c r="O50" s="122"/>
      <c r="P50" s="122"/>
      <c r="Q50" s="122"/>
      <c r="R50" s="122"/>
      <c r="S50" s="122"/>
      <c r="T50" s="122"/>
      <c r="U50" s="122"/>
      <c r="V50" s="122"/>
      <c r="W50" s="122"/>
      <c r="X50" s="122"/>
      <c r="Y50" s="122"/>
      <c r="Z50" s="122"/>
      <c r="AA50" s="122"/>
      <c r="AB50" s="122"/>
    </row>
    <row r="51" spans="1:30" s="85" customFormat="1" ht="16.5" customHeight="1">
      <c r="B51" s="85" t="s">
        <v>70</v>
      </c>
      <c r="J51" s="122"/>
      <c r="K51" s="122"/>
      <c r="L51" s="122"/>
      <c r="M51" s="122"/>
      <c r="N51" s="122"/>
      <c r="O51" s="122"/>
      <c r="P51" s="122"/>
      <c r="Q51" s="122"/>
      <c r="R51" s="122"/>
      <c r="S51" s="122"/>
      <c r="T51" s="122"/>
      <c r="U51" s="122"/>
      <c r="V51" s="122"/>
      <c r="W51" s="122"/>
      <c r="X51" s="122"/>
      <c r="Y51" s="122"/>
      <c r="Z51" s="122"/>
      <c r="AA51" s="122"/>
      <c r="AB51" s="122"/>
    </row>
  </sheetData>
  <mergeCells count="41">
    <mergeCell ref="B8:C8"/>
    <mergeCell ref="D8:G8"/>
    <mergeCell ref="B17:C17"/>
    <mergeCell ref="D17:G17"/>
    <mergeCell ref="B26:C26"/>
    <mergeCell ref="D26:G26"/>
    <mergeCell ref="B35:C35"/>
    <mergeCell ref="D35:G35"/>
    <mergeCell ref="G44:I44"/>
    <mergeCell ref="G45:H45"/>
    <mergeCell ref="A46:B46"/>
    <mergeCell ref="G46:H46"/>
    <mergeCell ref="G47:H47"/>
    <mergeCell ref="G48:H48"/>
    <mergeCell ref="G49:H49"/>
    <mergeCell ref="A4:H5"/>
    <mergeCell ref="I4:I5"/>
    <mergeCell ref="J4:Q5"/>
    <mergeCell ref="R4:U5"/>
    <mergeCell ref="V4:AB5"/>
    <mergeCell ref="A44:F45"/>
    <mergeCell ref="J44:Q45"/>
    <mergeCell ref="R44:U45"/>
    <mergeCell ref="V44:AB45"/>
    <mergeCell ref="J46:Q49"/>
    <mergeCell ref="R46:U49"/>
    <mergeCell ref="V46:AB49"/>
    <mergeCell ref="J6:Q14"/>
    <mergeCell ref="R6:U14"/>
    <mergeCell ref="V6:AB14"/>
    <mergeCell ref="A9:A19"/>
    <mergeCell ref="J15:Q23"/>
    <mergeCell ref="R15:U23"/>
    <mergeCell ref="V15:AB23"/>
    <mergeCell ref="J24:Q32"/>
    <mergeCell ref="R24:U32"/>
    <mergeCell ref="V24:AB32"/>
    <mergeCell ref="A27:A37"/>
    <mergeCell ref="J33:Q41"/>
    <mergeCell ref="R33:U41"/>
    <mergeCell ref="V33:AB41"/>
  </mergeCells>
  <phoneticPr fontId="2"/>
  <dataValidations count="1">
    <dataValidation type="list" allowBlank="1" showDropDown="0" showInputMessage="1" showErrorMessage="1" sqref="I14 I29 I38 I35 I26 I41 I32 I11 I20 I17 I8 I23">
      <formula1>$AR$11:$AR$12</formula1>
    </dataValidation>
  </dataValidations>
  <pageMargins left="0.78740157480314965" right="0.78740157480314965" top="0.98425196850393704" bottom="0.98425196850393704" header="0.51181102362204722" footer="0.51181102362204722"/>
  <pageSetup paperSize="9" scale="85" fitToWidth="1" fitToHeight="1" orientation="portrait" usePrinterDefaults="1" r:id="rId1"/>
  <headerFooter alignWithMargins="0">
    <oddFooter>&amp;C－３－</oddFooter>
  </headerFooter>
  <rowBreaks count="1" manualBreakCount="1">
    <brk id="51" max="27"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0" tint="-0.15"/>
  </sheetPr>
  <dimension ref="A1:BO59"/>
  <sheetViews>
    <sheetView showZeros="0" view="pageBreakPreview" zoomScaleSheetLayoutView="100" workbookViewId="0">
      <selection activeCell="J27" sqref="J27:M27"/>
    </sheetView>
  </sheetViews>
  <sheetFormatPr defaultColWidth="2.6640625" defaultRowHeight="17.399999999999999" customHeight="1"/>
  <cols>
    <col min="1" max="3" width="2.77734375" style="35" customWidth="1"/>
    <col min="4" max="7" width="2.6640625" style="35"/>
    <col min="8" max="8" width="1.21875" style="35" customWidth="1"/>
    <col min="9" max="9" width="2.6640625" style="35"/>
    <col min="10" max="10" width="1.21875" style="35" customWidth="1"/>
    <col min="11" max="11" width="1.33203125" style="35" customWidth="1"/>
    <col min="12" max="12" width="1.21875" style="35" customWidth="1"/>
    <col min="13" max="13" width="1.33203125" style="35" customWidth="1"/>
    <col min="14" max="14" width="1.21875" style="35" customWidth="1"/>
    <col min="15" max="15" width="1.33203125" style="35" customWidth="1"/>
    <col min="16" max="16" width="1.21875" style="35" customWidth="1"/>
    <col min="17" max="17" width="2.44140625" style="35" customWidth="1"/>
    <col min="18" max="18" width="1.21875" style="35" customWidth="1"/>
    <col min="19" max="20" width="2.6640625" style="35"/>
    <col min="21" max="21" width="1.21875" style="35" customWidth="1"/>
    <col min="22" max="29" width="2.6640625" style="35"/>
    <col min="30" max="30" width="2.33203125" style="35" customWidth="1"/>
    <col min="31" max="32" width="2.6640625" style="35"/>
    <col min="33" max="33" width="3.6640625" style="35" customWidth="1"/>
    <col min="34" max="40" width="2.33203125" style="35" customWidth="1"/>
    <col min="41" max="41" width="3.88671875" style="35" customWidth="1"/>
    <col min="42" max="16384" width="2.6640625" style="35"/>
  </cols>
  <sheetData>
    <row r="1" spans="1:67" ht="17.399999999999999" customHeight="1">
      <c r="A1" s="35" t="s">
        <v>327</v>
      </c>
    </row>
    <row r="2" spans="1:67" ht="17.399999999999999" customHeight="1">
      <c r="A2" s="97" t="s">
        <v>263</v>
      </c>
      <c r="B2" s="97"/>
      <c r="C2" s="97"/>
      <c r="D2" s="97"/>
      <c r="E2" s="97"/>
      <c r="F2" s="97"/>
      <c r="G2" s="97"/>
      <c r="H2" s="97"/>
      <c r="I2" s="97"/>
      <c r="J2" s="97"/>
      <c r="K2" s="97"/>
      <c r="L2" s="97"/>
      <c r="M2" s="97"/>
      <c r="N2" s="38"/>
    </row>
    <row r="3" spans="1:67" ht="15.75" customHeight="1">
      <c r="A3" s="87" t="s">
        <v>189</v>
      </c>
      <c r="B3" s="92"/>
      <c r="C3" s="92"/>
      <c r="D3" s="92"/>
      <c r="E3" s="105"/>
      <c r="F3" s="90" t="s">
        <v>184</v>
      </c>
      <c r="G3" s="90"/>
      <c r="H3" s="90"/>
      <c r="I3" s="90"/>
      <c r="J3" s="90"/>
      <c r="K3" s="90"/>
      <c r="L3" s="90"/>
      <c r="M3" s="90"/>
      <c r="N3" s="90"/>
      <c r="O3" s="90" t="s">
        <v>19</v>
      </c>
      <c r="P3" s="90"/>
      <c r="Q3" s="90"/>
      <c r="R3" s="90"/>
      <c r="S3" s="90"/>
      <c r="T3" s="90"/>
      <c r="U3" s="90"/>
      <c r="V3" s="87" t="s">
        <v>185</v>
      </c>
      <c r="W3" s="105"/>
      <c r="X3" s="90" t="s">
        <v>141</v>
      </c>
      <c r="Y3" s="90"/>
      <c r="Z3" s="90"/>
      <c r="AA3" s="90"/>
      <c r="AB3" s="90"/>
      <c r="AC3" s="90"/>
      <c r="AD3" s="190" t="s">
        <v>328</v>
      </c>
      <c r="AE3" s="190"/>
      <c r="AF3" s="190"/>
      <c r="AG3" s="190"/>
      <c r="AH3" s="195" t="s">
        <v>329</v>
      </c>
      <c r="AI3" s="196"/>
      <c r="AJ3" s="196"/>
      <c r="AK3" s="196"/>
      <c r="AL3" s="199" t="str">
        <f>""&amp;表紙!A1&amp;表紙!B1-1&amp;"年度給与等支給額"</f>
        <v>令和7年度給与等支給額</v>
      </c>
      <c r="AM3" s="203" t="e">
        <f>""&amp;#REF!&amp;#REF!-1&amp;"年度中間監査"</f>
        <v>#REF!</v>
      </c>
      <c r="AN3" s="203" t="e">
        <f>""&amp;#REF!&amp;#REF!-1&amp;"年度中間監査"</f>
        <v>#REF!</v>
      </c>
      <c r="AO3" s="207" t="e">
        <f>""&amp;#REF!&amp;#REF!-1&amp;"年度中間監査"</f>
        <v>#REF!</v>
      </c>
    </row>
    <row r="4" spans="1:67" ht="15" customHeight="1">
      <c r="A4" s="88"/>
      <c r="B4" s="93"/>
      <c r="C4" s="93"/>
      <c r="D4" s="93"/>
      <c r="E4" s="106"/>
      <c r="F4" s="90"/>
      <c r="G4" s="90"/>
      <c r="H4" s="90"/>
      <c r="I4" s="90"/>
      <c r="J4" s="90"/>
      <c r="K4" s="90"/>
      <c r="L4" s="90"/>
      <c r="M4" s="90"/>
      <c r="N4" s="90"/>
      <c r="O4" s="90"/>
      <c r="P4" s="90"/>
      <c r="Q4" s="90"/>
      <c r="R4" s="90"/>
      <c r="S4" s="90"/>
      <c r="T4" s="90"/>
      <c r="U4" s="90"/>
      <c r="V4" s="88"/>
      <c r="W4" s="106"/>
      <c r="X4" s="90"/>
      <c r="Y4" s="90"/>
      <c r="Z4" s="90"/>
      <c r="AA4" s="90"/>
      <c r="AB4" s="90"/>
      <c r="AC4" s="90"/>
      <c r="AD4" s="190"/>
      <c r="AE4" s="190"/>
      <c r="AF4" s="190"/>
      <c r="AG4" s="190"/>
      <c r="AH4" s="196"/>
      <c r="AI4" s="196"/>
      <c r="AJ4" s="196"/>
      <c r="AK4" s="196"/>
      <c r="AL4" s="200" t="e">
        <f>""&amp;#REF!&amp;#REF!-1&amp;"年度中間監査"</f>
        <v>#REF!</v>
      </c>
      <c r="AM4" s="204" t="e">
        <f>""&amp;#REF!&amp;#REF!-1&amp;"年度中間監査"</f>
        <v>#REF!</v>
      </c>
      <c r="AN4" s="204" t="e">
        <f>""&amp;#REF!&amp;#REF!-1&amp;"年度中間監査"</f>
        <v>#REF!</v>
      </c>
      <c r="AO4" s="208" t="e">
        <f>""&amp;#REF!&amp;#REF!-1&amp;"年度中間監査"</f>
        <v>#REF!</v>
      </c>
      <c r="BO4" s="35" t="s">
        <v>213</v>
      </c>
    </row>
    <row r="5" spans="1:67" ht="14.25" customHeight="1">
      <c r="A5" s="124"/>
      <c r="B5" s="129"/>
      <c r="C5" s="129"/>
      <c r="D5" s="129"/>
      <c r="E5" s="133"/>
      <c r="F5" s="120"/>
      <c r="G5" s="120"/>
      <c r="H5" s="120"/>
      <c r="I5" s="120"/>
      <c r="J5" s="120"/>
      <c r="K5" s="120"/>
      <c r="L5" s="120"/>
      <c r="M5" s="120"/>
      <c r="N5" s="120"/>
      <c r="O5" s="120"/>
      <c r="P5" s="120"/>
      <c r="Q5" s="120"/>
      <c r="R5" s="120"/>
      <c r="S5" s="120"/>
      <c r="T5" s="120"/>
      <c r="U5" s="120"/>
      <c r="V5" s="87"/>
      <c r="W5" s="105"/>
      <c r="X5" s="174" t="s">
        <v>177</v>
      </c>
      <c r="Y5" s="180"/>
      <c r="Z5" s="187"/>
      <c r="AA5" s="187"/>
      <c r="AB5" s="187"/>
      <c r="AC5" s="75"/>
      <c r="AD5" s="190"/>
      <c r="AE5" s="190"/>
      <c r="AF5" s="190"/>
      <c r="AG5" s="190"/>
      <c r="AH5" s="195"/>
      <c r="AI5" s="195"/>
      <c r="AJ5" s="195"/>
      <c r="AK5" s="195"/>
      <c r="AL5" s="201"/>
      <c r="AM5" s="205"/>
      <c r="AN5" s="205"/>
      <c r="AO5" s="209"/>
      <c r="BO5" s="35" t="s">
        <v>151</v>
      </c>
    </row>
    <row r="6" spans="1:67" ht="14.25" customHeight="1">
      <c r="A6" s="125"/>
      <c r="B6" s="130"/>
      <c r="C6" s="130"/>
      <c r="D6" s="130"/>
      <c r="E6" s="135"/>
      <c r="F6" s="120"/>
      <c r="G6" s="120"/>
      <c r="H6" s="120"/>
      <c r="I6" s="120"/>
      <c r="J6" s="120"/>
      <c r="K6" s="120"/>
      <c r="L6" s="120"/>
      <c r="M6" s="120"/>
      <c r="N6" s="120"/>
      <c r="O6" s="120"/>
      <c r="P6" s="120"/>
      <c r="Q6" s="120"/>
      <c r="R6" s="120"/>
      <c r="S6" s="120"/>
      <c r="T6" s="120"/>
      <c r="U6" s="120"/>
      <c r="V6" s="88"/>
      <c r="W6" s="106"/>
      <c r="X6" s="50"/>
      <c r="Y6" s="97" t="s">
        <v>9</v>
      </c>
      <c r="Z6" s="59"/>
      <c r="AA6" s="97" t="s">
        <v>5</v>
      </c>
      <c r="AB6" s="59"/>
      <c r="AC6" s="100" t="s">
        <v>7</v>
      </c>
      <c r="AD6" s="190"/>
      <c r="AE6" s="190"/>
      <c r="AF6" s="190"/>
      <c r="AG6" s="190"/>
      <c r="AH6" s="195"/>
      <c r="AI6" s="195"/>
      <c r="AJ6" s="195"/>
      <c r="AK6" s="195"/>
      <c r="AL6" s="202"/>
      <c r="AM6" s="206"/>
      <c r="AN6" s="206"/>
      <c r="AO6" s="210"/>
    </row>
    <row r="7" spans="1:67" ht="14.25" customHeight="1">
      <c r="A7" s="124"/>
      <c r="B7" s="129"/>
      <c r="C7" s="129"/>
      <c r="D7" s="129"/>
      <c r="E7" s="133"/>
      <c r="F7" s="120"/>
      <c r="G7" s="120"/>
      <c r="H7" s="120"/>
      <c r="I7" s="120"/>
      <c r="J7" s="120"/>
      <c r="K7" s="120"/>
      <c r="L7" s="120"/>
      <c r="M7" s="120"/>
      <c r="N7" s="120"/>
      <c r="O7" s="120"/>
      <c r="P7" s="120"/>
      <c r="Q7" s="120"/>
      <c r="R7" s="120"/>
      <c r="S7" s="120"/>
      <c r="T7" s="120"/>
      <c r="U7" s="120"/>
      <c r="V7" s="87"/>
      <c r="W7" s="105"/>
      <c r="X7" s="174" t="s">
        <v>177</v>
      </c>
      <c r="Y7" s="180"/>
      <c r="Z7" s="187"/>
      <c r="AA7" s="187"/>
      <c r="AB7" s="187"/>
      <c r="AC7" s="75"/>
      <c r="AD7" s="190"/>
      <c r="AE7" s="190"/>
      <c r="AF7" s="190"/>
      <c r="AG7" s="190"/>
      <c r="AH7" s="195"/>
      <c r="AI7" s="195"/>
      <c r="AJ7" s="195"/>
      <c r="AK7" s="195"/>
      <c r="AL7" s="201"/>
      <c r="AM7" s="205"/>
      <c r="AN7" s="205"/>
      <c r="AO7" s="209"/>
    </row>
    <row r="8" spans="1:67" ht="14.25" customHeight="1">
      <c r="A8" s="125"/>
      <c r="B8" s="130"/>
      <c r="C8" s="130"/>
      <c r="D8" s="130"/>
      <c r="E8" s="135"/>
      <c r="F8" s="120"/>
      <c r="G8" s="120"/>
      <c r="H8" s="120"/>
      <c r="I8" s="120"/>
      <c r="J8" s="120"/>
      <c r="K8" s="120"/>
      <c r="L8" s="120"/>
      <c r="M8" s="120"/>
      <c r="N8" s="120"/>
      <c r="O8" s="120"/>
      <c r="P8" s="120"/>
      <c r="Q8" s="120"/>
      <c r="R8" s="120"/>
      <c r="S8" s="120"/>
      <c r="T8" s="120"/>
      <c r="U8" s="120"/>
      <c r="V8" s="88"/>
      <c r="W8" s="106"/>
      <c r="X8" s="50"/>
      <c r="Y8" s="97" t="s">
        <v>9</v>
      </c>
      <c r="Z8" s="59"/>
      <c r="AA8" s="97" t="s">
        <v>5</v>
      </c>
      <c r="AB8" s="59"/>
      <c r="AC8" s="100" t="s">
        <v>7</v>
      </c>
      <c r="AD8" s="190"/>
      <c r="AE8" s="190"/>
      <c r="AF8" s="190"/>
      <c r="AG8" s="190"/>
      <c r="AH8" s="195"/>
      <c r="AI8" s="195"/>
      <c r="AJ8" s="195"/>
      <c r="AK8" s="195"/>
      <c r="AL8" s="202"/>
      <c r="AM8" s="206"/>
      <c r="AN8" s="206"/>
      <c r="AO8" s="210"/>
    </row>
    <row r="9" spans="1:67" ht="14.25" customHeight="1">
      <c r="A9" s="124"/>
      <c r="B9" s="129"/>
      <c r="C9" s="129"/>
      <c r="D9" s="129"/>
      <c r="E9" s="133"/>
      <c r="F9" s="120"/>
      <c r="G9" s="120"/>
      <c r="H9" s="120"/>
      <c r="I9" s="120"/>
      <c r="J9" s="120"/>
      <c r="K9" s="120"/>
      <c r="L9" s="120"/>
      <c r="M9" s="120"/>
      <c r="N9" s="120"/>
      <c r="O9" s="120"/>
      <c r="P9" s="120"/>
      <c r="Q9" s="120"/>
      <c r="R9" s="120"/>
      <c r="S9" s="120"/>
      <c r="T9" s="120"/>
      <c r="U9" s="120"/>
      <c r="V9" s="87"/>
      <c r="W9" s="105"/>
      <c r="X9" s="174" t="s">
        <v>177</v>
      </c>
      <c r="Y9" s="180"/>
      <c r="Z9" s="187"/>
      <c r="AA9" s="187"/>
      <c r="AB9" s="187"/>
      <c r="AC9" s="75"/>
      <c r="AD9" s="190"/>
      <c r="AE9" s="190"/>
      <c r="AF9" s="190"/>
      <c r="AG9" s="190"/>
      <c r="AH9" s="195"/>
      <c r="AI9" s="195"/>
      <c r="AJ9" s="195"/>
      <c r="AK9" s="195"/>
      <c r="AL9" s="201"/>
      <c r="AM9" s="205"/>
      <c r="AN9" s="205"/>
      <c r="AO9" s="209"/>
    </row>
    <row r="10" spans="1:67" ht="14.25" customHeight="1">
      <c r="A10" s="125"/>
      <c r="B10" s="130"/>
      <c r="C10" s="130"/>
      <c r="D10" s="130"/>
      <c r="E10" s="135"/>
      <c r="F10" s="120"/>
      <c r="G10" s="120"/>
      <c r="H10" s="120"/>
      <c r="I10" s="120"/>
      <c r="J10" s="120"/>
      <c r="K10" s="120"/>
      <c r="L10" s="120"/>
      <c r="M10" s="120"/>
      <c r="N10" s="120"/>
      <c r="O10" s="120"/>
      <c r="P10" s="120"/>
      <c r="Q10" s="120"/>
      <c r="R10" s="120"/>
      <c r="S10" s="120"/>
      <c r="T10" s="120"/>
      <c r="U10" s="120"/>
      <c r="V10" s="88"/>
      <c r="W10" s="106"/>
      <c r="X10" s="50"/>
      <c r="Y10" s="97" t="s">
        <v>9</v>
      </c>
      <c r="Z10" s="59"/>
      <c r="AA10" s="97" t="s">
        <v>5</v>
      </c>
      <c r="AB10" s="59"/>
      <c r="AC10" s="100" t="s">
        <v>7</v>
      </c>
      <c r="AD10" s="190"/>
      <c r="AE10" s="190"/>
      <c r="AF10" s="190"/>
      <c r="AG10" s="190"/>
      <c r="AH10" s="195"/>
      <c r="AI10" s="195"/>
      <c r="AJ10" s="195"/>
      <c r="AK10" s="195"/>
      <c r="AL10" s="202"/>
      <c r="AM10" s="206"/>
      <c r="AN10" s="206"/>
      <c r="AO10" s="210"/>
    </row>
    <row r="11" spans="1:67" ht="14.25" customHeight="1">
      <c r="A11" s="124"/>
      <c r="B11" s="129"/>
      <c r="C11" s="129"/>
      <c r="D11" s="129"/>
      <c r="E11" s="133"/>
      <c r="F11" s="120"/>
      <c r="G11" s="120"/>
      <c r="H11" s="120"/>
      <c r="I11" s="120"/>
      <c r="J11" s="120"/>
      <c r="K11" s="120"/>
      <c r="L11" s="120"/>
      <c r="M11" s="120"/>
      <c r="N11" s="120"/>
      <c r="O11" s="120"/>
      <c r="P11" s="120"/>
      <c r="Q11" s="120"/>
      <c r="R11" s="120"/>
      <c r="S11" s="120"/>
      <c r="T11" s="120"/>
      <c r="U11" s="120"/>
      <c r="V11" s="87"/>
      <c r="W11" s="105"/>
      <c r="X11" s="174" t="s">
        <v>177</v>
      </c>
      <c r="Y11" s="180"/>
      <c r="Z11" s="187"/>
      <c r="AA11" s="187"/>
      <c r="AB11" s="187"/>
      <c r="AC11" s="75"/>
      <c r="AD11" s="190"/>
      <c r="AE11" s="190"/>
      <c r="AF11" s="190"/>
      <c r="AG11" s="190"/>
      <c r="AH11" s="195"/>
      <c r="AI11" s="195"/>
      <c r="AJ11" s="195"/>
      <c r="AK11" s="195"/>
      <c r="AL11" s="201"/>
      <c r="AM11" s="205"/>
      <c r="AN11" s="205"/>
      <c r="AO11" s="209"/>
    </row>
    <row r="12" spans="1:67" ht="14.25" customHeight="1">
      <c r="A12" s="125"/>
      <c r="B12" s="130"/>
      <c r="C12" s="130"/>
      <c r="D12" s="130"/>
      <c r="E12" s="135"/>
      <c r="F12" s="120"/>
      <c r="G12" s="120"/>
      <c r="H12" s="120"/>
      <c r="I12" s="120"/>
      <c r="J12" s="120"/>
      <c r="K12" s="120"/>
      <c r="L12" s="120"/>
      <c r="M12" s="120"/>
      <c r="N12" s="120"/>
      <c r="O12" s="120"/>
      <c r="P12" s="120"/>
      <c r="Q12" s="120"/>
      <c r="R12" s="120"/>
      <c r="S12" s="120"/>
      <c r="T12" s="120"/>
      <c r="U12" s="120"/>
      <c r="V12" s="88"/>
      <c r="W12" s="106"/>
      <c r="X12" s="50"/>
      <c r="Y12" s="97" t="s">
        <v>9</v>
      </c>
      <c r="Z12" s="59"/>
      <c r="AA12" s="97" t="s">
        <v>5</v>
      </c>
      <c r="AB12" s="59"/>
      <c r="AC12" s="100" t="s">
        <v>7</v>
      </c>
      <c r="AD12" s="190"/>
      <c r="AE12" s="190"/>
      <c r="AF12" s="190"/>
      <c r="AG12" s="190"/>
      <c r="AH12" s="195"/>
      <c r="AI12" s="195"/>
      <c r="AJ12" s="195"/>
      <c r="AK12" s="195"/>
      <c r="AL12" s="202"/>
      <c r="AM12" s="206"/>
      <c r="AN12" s="206"/>
      <c r="AO12" s="210"/>
    </row>
    <row r="13" spans="1:67" ht="14.25" customHeight="1">
      <c r="A13" s="124"/>
      <c r="B13" s="129"/>
      <c r="C13" s="129"/>
      <c r="D13" s="129"/>
      <c r="E13" s="133"/>
      <c r="F13" s="120"/>
      <c r="G13" s="120"/>
      <c r="H13" s="120"/>
      <c r="I13" s="120"/>
      <c r="J13" s="120"/>
      <c r="K13" s="120"/>
      <c r="L13" s="120"/>
      <c r="M13" s="120"/>
      <c r="N13" s="120"/>
      <c r="O13" s="120"/>
      <c r="P13" s="120"/>
      <c r="Q13" s="120"/>
      <c r="R13" s="120"/>
      <c r="S13" s="120"/>
      <c r="T13" s="120"/>
      <c r="U13" s="120"/>
      <c r="V13" s="87"/>
      <c r="W13" s="105"/>
      <c r="X13" s="174" t="s">
        <v>177</v>
      </c>
      <c r="Y13" s="180"/>
      <c r="Z13" s="187"/>
      <c r="AA13" s="187"/>
      <c r="AB13" s="187"/>
      <c r="AC13" s="75"/>
      <c r="AD13" s="190"/>
      <c r="AE13" s="190"/>
      <c r="AF13" s="190"/>
      <c r="AG13" s="190"/>
      <c r="AH13" s="195"/>
      <c r="AI13" s="195"/>
      <c r="AJ13" s="195"/>
      <c r="AK13" s="195"/>
      <c r="AL13" s="201"/>
      <c r="AM13" s="205"/>
      <c r="AN13" s="205"/>
      <c r="AO13" s="209"/>
    </row>
    <row r="14" spans="1:67" ht="14.25" customHeight="1">
      <c r="A14" s="125"/>
      <c r="B14" s="130"/>
      <c r="C14" s="130"/>
      <c r="D14" s="130"/>
      <c r="E14" s="135"/>
      <c r="F14" s="120"/>
      <c r="G14" s="120"/>
      <c r="H14" s="120"/>
      <c r="I14" s="120"/>
      <c r="J14" s="120"/>
      <c r="K14" s="120"/>
      <c r="L14" s="120"/>
      <c r="M14" s="120"/>
      <c r="N14" s="120"/>
      <c r="O14" s="120"/>
      <c r="P14" s="120"/>
      <c r="Q14" s="120"/>
      <c r="R14" s="120"/>
      <c r="S14" s="120"/>
      <c r="T14" s="120"/>
      <c r="U14" s="120"/>
      <c r="V14" s="88"/>
      <c r="W14" s="106"/>
      <c r="X14" s="50"/>
      <c r="Y14" s="97" t="s">
        <v>9</v>
      </c>
      <c r="Z14" s="59"/>
      <c r="AA14" s="97" t="s">
        <v>5</v>
      </c>
      <c r="AB14" s="59"/>
      <c r="AC14" s="100" t="s">
        <v>7</v>
      </c>
      <c r="AD14" s="190"/>
      <c r="AE14" s="190"/>
      <c r="AF14" s="190"/>
      <c r="AG14" s="190"/>
      <c r="AH14" s="195"/>
      <c r="AI14" s="195"/>
      <c r="AJ14" s="195"/>
      <c r="AK14" s="195"/>
      <c r="AL14" s="202"/>
      <c r="AM14" s="206"/>
      <c r="AN14" s="206"/>
      <c r="AO14" s="210"/>
    </row>
    <row r="15" spans="1:67" ht="17.399999999999999" customHeight="1">
      <c r="A15" s="38" t="s">
        <v>264</v>
      </c>
      <c r="B15" s="38"/>
      <c r="C15" s="38"/>
      <c r="D15" s="38"/>
      <c r="E15" s="65"/>
      <c r="F15" s="65"/>
      <c r="G15" s="65"/>
      <c r="H15" s="65"/>
      <c r="I15" s="65"/>
      <c r="J15" s="65"/>
      <c r="K15" s="65"/>
      <c r="L15" s="65"/>
      <c r="M15" s="153"/>
      <c r="N15" s="153"/>
      <c r="O15" s="104"/>
      <c r="P15" s="104"/>
      <c r="Q15" s="153"/>
      <c r="R15" s="153"/>
      <c r="S15" s="96"/>
      <c r="T15" s="153"/>
      <c r="U15" s="153"/>
      <c r="V15" s="38"/>
      <c r="W15" s="99"/>
      <c r="X15" s="99"/>
      <c r="Y15" s="181"/>
      <c r="Z15" s="181"/>
      <c r="AA15" s="181"/>
      <c r="AB15" s="181"/>
      <c r="AC15" s="181"/>
      <c r="AD15" s="181"/>
      <c r="AE15" s="191"/>
      <c r="AF15" s="191"/>
      <c r="AG15" s="191"/>
      <c r="AH15" s="191"/>
      <c r="AI15" s="191"/>
      <c r="AJ15" s="65"/>
      <c r="AK15" s="65"/>
      <c r="AL15" s="65"/>
      <c r="AM15" s="65"/>
      <c r="AN15" s="65"/>
      <c r="AO15" s="65"/>
    </row>
    <row r="16" spans="1:67" ht="17.399999999999999" customHeight="1">
      <c r="A16" s="38" t="s">
        <v>99</v>
      </c>
      <c r="B16" s="38"/>
      <c r="C16" s="38"/>
      <c r="D16" s="38"/>
      <c r="E16" s="65"/>
      <c r="F16" s="65"/>
      <c r="G16" s="65"/>
      <c r="H16" s="65"/>
      <c r="I16" s="65"/>
      <c r="J16" s="65"/>
      <c r="K16" s="65"/>
      <c r="L16" s="65"/>
      <c r="M16" s="153"/>
      <c r="N16" s="153"/>
      <c r="O16" s="104"/>
      <c r="P16" s="104"/>
      <c r="Q16" s="153"/>
      <c r="R16" s="153"/>
      <c r="S16" s="96"/>
      <c r="T16" s="153"/>
      <c r="U16" s="153"/>
      <c r="V16" s="38"/>
      <c r="W16" s="99"/>
      <c r="X16" s="99"/>
      <c r="Y16" s="181"/>
      <c r="Z16" s="181"/>
      <c r="AA16" s="181"/>
      <c r="AB16" s="181"/>
      <c r="AC16" s="181"/>
      <c r="AD16" s="181"/>
      <c r="AE16" s="191"/>
      <c r="AF16" s="191"/>
      <c r="AG16" s="191"/>
      <c r="AH16" s="191"/>
      <c r="AI16" s="191"/>
      <c r="AJ16" s="65"/>
      <c r="AK16" s="65"/>
      <c r="AL16" s="65"/>
      <c r="AM16" s="65"/>
      <c r="AN16" s="65"/>
      <c r="AO16" s="65"/>
    </row>
    <row r="17" spans="1:41" ht="17.399999999999999" customHeight="1">
      <c r="A17" s="38"/>
      <c r="B17" s="38"/>
      <c r="C17" s="38"/>
      <c r="D17" s="38"/>
      <c r="E17" s="65"/>
      <c r="F17" s="65"/>
      <c r="G17" s="65"/>
      <c r="H17" s="65"/>
      <c r="I17" s="65"/>
      <c r="J17" s="65"/>
      <c r="K17" s="65"/>
      <c r="L17" s="65"/>
      <c r="M17" s="153"/>
      <c r="N17" s="153"/>
      <c r="O17" s="104"/>
      <c r="P17" s="104"/>
      <c r="Q17" s="153"/>
      <c r="R17" s="153"/>
      <c r="S17" s="96"/>
      <c r="T17" s="153"/>
      <c r="U17" s="153"/>
      <c r="V17" s="38"/>
      <c r="W17" s="99"/>
      <c r="X17" s="99"/>
      <c r="Y17" s="181"/>
      <c r="Z17" s="181"/>
      <c r="AA17" s="181"/>
      <c r="AB17" s="181"/>
      <c r="AC17" s="181"/>
      <c r="AD17" s="181"/>
      <c r="AE17" s="38"/>
      <c r="AF17" s="38"/>
      <c r="AG17" s="38"/>
      <c r="AH17" s="38"/>
      <c r="AI17" s="38"/>
      <c r="AJ17" s="38"/>
      <c r="AK17" s="38"/>
      <c r="AL17" s="38"/>
      <c r="AM17" s="38"/>
      <c r="AN17" s="65"/>
      <c r="AO17" s="65"/>
    </row>
    <row r="18" spans="1:41" ht="17.399999999999999" customHeight="1">
      <c r="A18" s="38" t="s">
        <v>330</v>
      </c>
      <c r="B18" s="38"/>
      <c r="C18" s="38"/>
      <c r="D18" s="38"/>
      <c r="E18" s="65"/>
      <c r="F18" s="65"/>
      <c r="G18" s="65"/>
      <c r="H18" s="65"/>
      <c r="I18" s="65"/>
      <c r="J18" s="65"/>
      <c r="K18" s="65"/>
      <c r="L18" s="65"/>
      <c r="M18" s="153"/>
      <c r="N18" s="153"/>
      <c r="O18" s="104"/>
      <c r="P18" s="104"/>
      <c r="Q18" s="153"/>
      <c r="R18" s="153"/>
      <c r="S18" s="96"/>
      <c r="T18" s="153"/>
      <c r="U18" s="153"/>
      <c r="V18" s="38"/>
      <c r="W18" s="99"/>
      <c r="X18" s="99"/>
      <c r="Y18" s="181"/>
      <c r="Z18" s="181"/>
      <c r="AA18" s="181"/>
      <c r="AB18" s="181"/>
      <c r="AC18" s="181"/>
      <c r="AD18" s="181"/>
      <c r="AE18" s="191"/>
      <c r="AF18" s="191"/>
      <c r="AG18" s="191"/>
      <c r="AH18" s="191"/>
      <c r="AI18" s="191"/>
      <c r="AJ18" s="65"/>
      <c r="AK18" s="65"/>
      <c r="AL18" s="65"/>
      <c r="AM18" s="65"/>
      <c r="AN18" s="65"/>
      <c r="AO18" s="65"/>
    </row>
    <row r="19" spans="1:41" ht="13.65" customHeight="1">
      <c r="A19" s="90" t="s">
        <v>184</v>
      </c>
      <c r="B19" s="90"/>
      <c r="C19" s="90"/>
      <c r="D19" s="127" t="s">
        <v>217</v>
      </c>
      <c r="E19" s="103"/>
      <c r="F19" s="103"/>
      <c r="G19" s="103"/>
      <c r="H19" s="103"/>
      <c r="I19" s="136"/>
      <c r="J19" s="87" t="s">
        <v>219</v>
      </c>
      <c r="K19" s="92"/>
      <c r="L19" s="92"/>
      <c r="M19" s="92"/>
      <c r="N19" s="92"/>
      <c r="O19" s="92"/>
      <c r="P19" s="92"/>
      <c r="Q19" s="92"/>
      <c r="R19" s="92"/>
      <c r="S19" s="92"/>
      <c r="T19" s="92"/>
      <c r="U19" s="92"/>
      <c r="V19" s="92"/>
      <c r="W19" s="105"/>
      <c r="X19" s="175" t="s">
        <v>267</v>
      </c>
      <c r="Y19" s="182"/>
      <c r="Z19" s="182"/>
      <c r="AA19" s="182"/>
      <c r="AB19" s="182"/>
      <c r="AC19" s="172"/>
      <c r="AD19" s="138" t="s">
        <v>185</v>
      </c>
      <c r="AE19" s="192"/>
      <c r="AF19" s="141"/>
      <c r="AG19" s="87" t="s">
        <v>268</v>
      </c>
      <c r="AH19" s="92"/>
      <c r="AI19" s="92"/>
      <c r="AJ19" s="92"/>
      <c r="AK19" s="92"/>
      <c r="AL19" s="92"/>
      <c r="AM19" s="92"/>
      <c r="AN19" s="92"/>
      <c r="AO19" s="105"/>
    </row>
    <row r="20" spans="1:41" ht="13.65" customHeight="1">
      <c r="A20" s="90"/>
      <c r="B20" s="90"/>
      <c r="C20" s="90"/>
      <c r="D20" s="77"/>
      <c r="E20" s="78"/>
      <c r="F20" s="78"/>
      <c r="G20" s="78"/>
      <c r="H20" s="78"/>
      <c r="I20" s="79"/>
      <c r="J20" s="88"/>
      <c r="K20" s="93"/>
      <c r="L20" s="93"/>
      <c r="M20" s="93"/>
      <c r="N20" s="93"/>
      <c r="O20" s="93"/>
      <c r="P20" s="93"/>
      <c r="Q20" s="93"/>
      <c r="R20" s="93"/>
      <c r="S20" s="93"/>
      <c r="T20" s="93"/>
      <c r="U20" s="93"/>
      <c r="V20" s="93"/>
      <c r="W20" s="106"/>
      <c r="X20" s="176"/>
      <c r="Y20" s="183"/>
      <c r="Z20" s="183"/>
      <c r="AA20" s="183"/>
      <c r="AB20" s="183"/>
      <c r="AC20" s="171"/>
      <c r="AD20" s="139"/>
      <c r="AE20" s="193"/>
      <c r="AF20" s="142"/>
      <c r="AG20" s="88" t="str">
        <f>"（"&amp;表紙!A1&amp;表紙!B1&amp;"年4月支給額計）"</f>
        <v>（令和8年4月支給額計）</v>
      </c>
      <c r="AH20" s="93" t="str">
        <f>""&amp;表紙!AG5&amp;表紙!AH5-1&amp;"年度中間監査"</f>
        <v>-1年度中間監査</v>
      </c>
      <c r="AI20" s="93" t="str">
        <f>""&amp;表紙!AH5&amp;表紙!AI5-1&amp;"年度中間監査"</f>
        <v>-1年度中間監査</v>
      </c>
      <c r="AJ20" s="93" t="str">
        <f>""&amp;表紙!AI5&amp;表紙!AJ5-1&amp;"年度中間監査"</f>
        <v>-1年度中間監査</v>
      </c>
      <c r="AK20" s="93" t="str">
        <f>""&amp;表紙!AJ5&amp;表紙!AK5-1&amp;"年度中間監査"</f>
        <v>-1年度中間監査</v>
      </c>
      <c r="AL20" s="93" t="str">
        <f>""&amp;表紙!AK5&amp;表紙!AL5-1&amp;"年度中間監査"</f>
        <v>-1年度中間監査</v>
      </c>
      <c r="AM20" s="93" t="str">
        <f>""&amp;表紙!AL5&amp;表紙!AM5-1&amp;"年度中間監査"</f>
        <v>-1年度中間監査</v>
      </c>
      <c r="AN20" s="93" t="str">
        <f>""&amp;表紙!AM5&amp;表紙!AN5-1&amp;"年度中間監査"</f>
        <v>-1年度中間監査</v>
      </c>
      <c r="AO20" s="106" t="str">
        <f>""&amp;表紙!AN5&amp;表紙!AO5-1&amp;"年度中間監査"</f>
        <v>-1年度中間監査</v>
      </c>
    </row>
    <row r="21" spans="1:41" ht="13.65" customHeight="1">
      <c r="A21" s="39"/>
      <c r="B21" s="39"/>
      <c r="C21" s="39"/>
      <c r="D21" s="127" t="s">
        <v>270</v>
      </c>
      <c r="E21" s="103"/>
      <c r="F21" s="103"/>
      <c r="G21" s="103"/>
      <c r="H21" s="103"/>
      <c r="I21" s="136"/>
      <c r="J21" s="149" t="s">
        <v>177</v>
      </c>
      <c r="K21" s="150"/>
      <c r="L21" s="150"/>
      <c r="M21" s="150"/>
      <c r="N21" s="153"/>
      <c r="O21" s="104"/>
      <c r="P21" s="104"/>
      <c r="Q21" s="153"/>
      <c r="R21" s="153"/>
      <c r="S21" s="96"/>
      <c r="T21" s="153"/>
      <c r="U21" s="153"/>
      <c r="V21" s="38"/>
      <c r="W21" s="170"/>
      <c r="X21" s="177"/>
      <c r="Y21" s="184"/>
      <c r="Z21" s="184"/>
      <c r="AA21" s="184"/>
      <c r="AB21" s="184"/>
      <c r="AC21" s="188"/>
      <c r="AD21" s="138"/>
      <c r="AE21" s="192"/>
      <c r="AF21" s="141"/>
      <c r="AG21" s="138"/>
      <c r="AH21" s="192"/>
      <c r="AI21" s="192"/>
      <c r="AJ21" s="92"/>
      <c r="AK21" s="92"/>
      <c r="AL21" s="92"/>
      <c r="AM21" s="92"/>
      <c r="AN21" s="92"/>
      <c r="AO21" s="105" t="s">
        <v>4</v>
      </c>
    </row>
    <row r="22" spans="1:41" ht="13.65" customHeight="1">
      <c r="A22" s="39"/>
      <c r="B22" s="39"/>
      <c r="C22" s="39"/>
      <c r="D22" s="77"/>
      <c r="E22" s="78"/>
      <c r="F22" s="78"/>
      <c r="G22" s="78"/>
      <c r="H22" s="78"/>
      <c r="I22" s="79"/>
      <c r="J22" s="88"/>
      <c r="K22" s="93"/>
      <c r="L22" s="93"/>
      <c r="M22" s="93"/>
      <c r="N22" s="156" t="s">
        <v>9</v>
      </c>
      <c r="O22" s="158"/>
      <c r="P22" s="93"/>
      <c r="Q22" s="93"/>
      <c r="R22" s="78" t="s">
        <v>5</v>
      </c>
      <c r="S22" s="78"/>
      <c r="T22" s="93"/>
      <c r="U22" s="93"/>
      <c r="V22" s="156" t="s">
        <v>115</v>
      </c>
      <c r="W22" s="171"/>
      <c r="X22" s="178"/>
      <c r="Y22" s="185"/>
      <c r="Z22" s="185"/>
      <c r="AA22" s="185"/>
      <c r="AB22" s="185"/>
      <c r="AC22" s="189"/>
      <c r="AD22" s="139"/>
      <c r="AE22" s="193"/>
      <c r="AF22" s="142"/>
      <c r="AG22" s="194"/>
      <c r="AH22" s="197"/>
      <c r="AI22" s="197"/>
      <c r="AJ22" s="197"/>
      <c r="AK22" s="197"/>
      <c r="AL22" s="197"/>
      <c r="AM22" s="197"/>
      <c r="AN22" s="197"/>
      <c r="AO22" s="211"/>
    </row>
    <row r="23" spans="1:41" ht="13.65" customHeight="1">
      <c r="A23" s="39"/>
      <c r="B23" s="39"/>
      <c r="C23" s="39"/>
      <c r="D23" s="127" t="s">
        <v>270</v>
      </c>
      <c r="E23" s="103"/>
      <c r="F23" s="103"/>
      <c r="G23" s="103"/>
      <c r="H23" s="103"/>
      <c r="I23" s="136"/>
      <c r="J23" s="149" t="s">
        <v>177</v>
      </c>
      <c r="K23" s="150"/>
      <c r="L23" s="150"/>
      <c r="M23" s="150"/>
      <c r="N23" s="157"/>
      <c r="O23" s="103"/>
      <c r="P23" s="103"/>
      <c r="Q23" s="157"/>
      <c r="R23" s="157"/>
      <c r="S23" s="167"/>
      <c r="T23" s="157"/>
      <c r="U23" s="157"/>
      <c r="V23" s="98"/>
      <c r="W23" s="172"/>
      <c r="X23" s="177"/>
      <c r="Y23" s="184"/>
      <c r="Z23" s="184"/>
      <c r="AA23" s="184"/>
      <c r="AB23" s="184"/>
      <c r="AC23" s="188"/>
      <c r="AD23" s="138"/>
      <c r="AE23" s="192"/>
      <c r="AF23" s="141"/>
      <c r="AG23" s="138"/>
      <c r="AH23" s="192"/>
      <c r="AI23" s="192"/>
      <c r="AJ23" s="92"/>
      <c r="AK23" s="92"/>
      <c r="AL23" s="92"/>
      <c r="AM23" s="92"/>
      <c r="AN23" s="92"/>
      <c r="AO23" s="105" t="s">
        <v>4</v>
      </c>
    </row>
    <row r="24" spans="1:41" ht="13.65" customHeight="1">
      <c r="A24" s="39"/>
      <c r="B24" s="39"/>
      <c r="C24" s="39"/>
      <c r="D24" s="77"/>
      <c r="E24" s="78"/>
      <c r="F24" s="78"/>
      <c r="G24" s="78"/>
      <c r="H24" s="78"/>
      <c r="I24" s="79"/>
      <c r="J24" s="88"/>
      <c r="K24" s="93"/>
      <c r="L24" s="93"/>
      <c r="M24" s="93"/>
      <c r="N24" s="156" t="s">
        <v>9</v>
      </c>
      <c r="O24" s="158"/>
      <c r="P24" s="93"/>
      <c r="Q24" s="93"/>
      <c r="R24" s="78" t="s">
        <v>5</v>
      </c>
      <c r="S24" s="78"/>
      <c r="T24" s="93"/>
      <c r="U24" s="93"/>
      <c r="V24" s="156" t="s">
        <v>115</v>
      </c>
      <c r="W24" s="171"/>
      <c r="X24" s="178"/>
      <c r="Y24" s="185"/>
      <c r="Z24" s="185"/>
      <c r="AA24" s="185"/>
      <c r="AB24" s="185"/>
      <c r="AC24" s="189"/>
      <c r="AD24" s="139"/>
      <c r="AE24" s="193"/>
      <c r="AF24" s="142"/>
      <c r="AG24" s="194"/>
      <c r="AH24" s="197"/>
      <c r="AI24" s="197"/>
      <c r="AJ24" s="197"/>
      <c r="AK24" s="197"/>
      <c r="AL24" s="197"/>
      <c r="AM24" s="197"/>
      <c r="AN24" s="197"/>
      <c r="AO24" s="211"/>
    </row>
    <row r="25" spans="1:41" ht="13.65" customHeight="1">
      <c r="A25" s="39"/>
      <c r="B25" s="39"/>
      <c r="C25" s="39"/>
      <c r="D25" s="127" t="s">
        <v>270</v>
      </c>
      <c r="E25" s="103"/>
      <c r="F25" s="103"/>
      <c r="G25" s="103"/>
      <c r="H25" s="103"/>
      <c r="I25" s="136"/>
      <c r="J25" s="149" t="s">
        <v>177</v>
      </c>
      <c r="K25" s="150"/>
      <c r="L25" s="150"/>
      <c r="M25" s="150"/>
      <c r="N25" s="157"/>
      <c r="O25" s="103"/>
      <c r="P25" s="103"/>
      <c r="Q25" s="157"/>
      <c r="R25" s="157"/>
      <c r="S25" s="167"/>
      <c r="T25" s="157"/>
      <c r="U25" s="157"/>
      <c r="V25" s="98"/>
      <c r="W25" s="172"/>
      <c r="X25" s="177"/>
      <c r="Y25" s="184"/>
      <c r="Z25" s="184"/>
      <c r="AA25" s="184"/>
      <c r="AB25" s="184"/>
      <c r="AC25" s="188"/>
      <c r="AD25" s="138"/>
      <c r="AE25" s="192"/>
      <c r="AF25" s="141"/>
      <c r="AG25" s="138"/>
      <c r="AH25" s="192"/>
      <c r="AI25" s="192"/>
      <c r="AJ25" s="92"/>
      <c r="AK25" s="92"/>
      <c r="AL25" s="92"/>
      <c r="AM25" s="92"/>
      <c r="AN25" s="92"/>
      <c r="AO25" s="105" t="s">
        <v>4</v>
      </c>
    </row>
    <row r="26" spans="1:41" ht="13.65" customHeight="1">
      <c r="A26" s="39"/>
      <c r="B26" s="39"/>
      <c r="C26" s="39"/>
      <c r="D26" s="77"/>
      <c r="E26" s="78"/>
      <c r="F26" s="78"/>
      <c r="G26" s="78"/>
      <c r="H26" s="78"/>
      <c r="I26" s="79"/>
      <c r="J26" s="88"/>
      <c r="K26" s="93"/>
      <c r="L26" s="93"/>
      <c r="M26" s="93"/>
      <c r="N26" s="156" t="s">
        <v>9</v>
      </c>
      <c r="O26" s="158"/>
      <c r="P26" s="93"/>
      <c r="Q26" s="93"/>
      <c r="R26" s="78" t="s">
        <v>5</v>
      </c>
      <c r="S26" s="78"/>
      <c r="T26" s="93"/>
      <c r="U26" s="93"/>
      <c r="V26" s="156" t="s">
        <v>115</v>
      </c>
      <c r="W26" s="171"/>
      <c r="X26" s="178"/>
      <c r="Y26" s="185"/>
      <c r="Z26" s="185"/>
      <c r="AA26" s="185"/>
      <c r="AB26" s="185"/>
      <c r="AC26" s="189"/>
      <c r="AD26" s="139"/>
      <c r="AE26" s="193"/>
      <c r="AF26" s="142"/>
      <c r="AG26" s="194"/>
      <c r="AH26" s="197"/>
      <c r="AI26" s="197"/>
      <c r="AJ26" s="197"/>
      <c r="AK26" s="197"/>
      <c r="AL26" s="197"/>
      <c r="AM26" s="197"/>
      <c r="AN26" s="197"/>
      <c r="AO26" s="211"/>
    </row>
    <row r="27" spans="1:41" ht="13.65" customHeight="1">
      <c r="A27" s="39"/>
      <c r="B27" s="39"/>
      <c r="C27" s="39"/>
      <c r="D27" s="127" t="s">
        <v>270</v>
      </c>
      <c r="E27" s="103"/>
      <c r="F27" s="103"/>
      <c r="G27" s="103"/>
      <c r="H27" s="103"/>
      <c r="I27" s="136"/>
      <c r="J27" s="149" t="s">
        <v>177</v>
      </c>
      <c r="K27" s="150"/>
      <c r="L27" s="150"/>
      <c r="M27" s="150"/>
      <c r="N27" s="157"/>
      <c r="O27" s="103"/>
      <c r="P27" s="103"/>
      <c r="Q27" s="157"/>
      <c r="R27" s="157"/>
      <c r="S27" s="167"/>
      <c r="T27" s="157"/>
      <c r="U27" s="157"/>
      <c r="V27" s="98"/>
      <c r="W27" s="172"/>
      <c r="X27" s="177"/>
      <c r="Y27" s="184"/>
      <c r="Z27" s="184"/>
      <c r="AA27" s="184"/>
      <c r="AB27" s="184"/>
      <c r="AC27" s="188"/>
      <c r="AD27" s="138"/>
      <c r="AE27" s="192"/>
      <c r="AF27" s="141"/>
      <c r="AG27" s="138"/>
      <c r="AH27" s="192"/>
      <c r="AI27" s="192"/>
      <c r="AJ27" s="92"/>
      <c r="AK27" s="92"/>
      <c r="AL27" s="92"/>
      <c r="AM27" s="92"/>
      <c r="AN27" s="92"/>
      <c r="AO27" s="105" t="s">
        <v>4</v>
      </c>
    </row>
    <row r="28" spans="1:41" ht="13.65" customHeight="1">
      <c r="A28" s="39"/>
      <c r="B28" s="39"/>
      <c r="C28" s="39"/>
      <c r="D28" s="77"/>
      <c r="E28" s="78"/>
      <c r="F28" s="78"/>
      <c r="G28" s="78"/>
      <c r="H28" s="78"/>
      <c r="I28" s="79"/>
      <c r="J28" s="88"/>
      <c r="K28" s="93"/>
      <c r="L28" s="93"/>
      <c r="M28" s="93"/>
      <c r="N28" s="156" t="s">
        <v>9</v>
      </c>
      <c r="O28" s="158"/>
      <c r="P28" s="93"/>
      <c r="Q28" s="93"/>
      <c r="R28" s="78" t="s">
        <v>5</v>
      </c>
      <c r="S28" s="78"/>
      <c r="T28" s="93"/>
      <c r="U28" s="93"/>
      <c r="V28" s="156" t="s">
        <v>115</v>
      </c>
      <c r="W28" s="171"/>
      <c r="X28" s="178"/>
      <c r="Y28" s="185"/>
      <c r="Z28" s="185"/>
      <c r="AA28" s="185"/>
      <c r="AB28" s="185"/>
      <c r="AC28" s="189"/>
      <c r="AD28" s="139"/>
      <c r="AE28" s="193"/>
      <c r="AF28" s="142"/>
      <c r="AG28" s="194"/>
      <c r="AH28" s="197"/>
      <c r="AI28" s="197"/>
      <c r="AJ28" s="197"/>
      <c r="AK28" s="197"/>
      <c r="AL28" s="197"/>
      <c r="AM28" s="197"/>
      <c r="AN28" s="197"/>
      <c r="AO28" s="211"/>
    </row>
    <row r="29" spans="1:41" ht="17.399999999999999" customHeight="1">
      <c r="A29" s="38"/>
      <c r="B29" s="38"/>
      <c r="C29" s="38"/>
      <c r="D29" s="38"/>
      <c r="E29" s="65"/>
      <c r="F29" s="65"/>
      <c r="G29" s="65"/>
      <c r="H29" s="65"/>
      <c r="I29" s="65"/>
      <c r="J29" s="65"/>
      <c r="K29" s="65"/>
      <c r="L29" s="65"/>
      <c r="M29" s="153"/>
      <c r="N29" s="153"/>
      <c r="O29" s="104"/>
      <c r="P29" s="104"/>
      <c r="Q29" s="153"/>
      <c r="R29" s="153"/>
      <c r="S29" s="96"/>
      <c r="T29" s="153"/>
      <c r="U29" s="153"/>
      <c r="V29" s="38"/>
      <c r="W29" s="99"/>
      <c r="X29" s="99"/>
      <c r="Y29" s="181"/>
      <c r="Z29" s="181"/>
      <c r="AA29" s="181"/>
      <c r="AB29" s="181"/>
      <c r="AC29" s="181"/>
      <c r="AD29" s="181"/>
      <c r="AE29" s="191"/>
      <c r="AF29" s="191"/>
      <c r="AG29" s="191"/>
      <c r="AH29" s="191"/>
      <c r="AI29" s="191"/>
      <c r="AJ29" s="65"/>
      <c r="AK29" s="65"/>
      <c r="AL29" s="65"/>
      <c r="AM29" s="65"/>
      <c r="AN29" s="65"/>
      <c r="AO29" s="65"/>
    </row>
    <row r="30" spans="1:41" ht="17.399999999999999" customHeight="1">
      <c r="A30" s="35" t="s">
        <v>331</v>
      </c>
    </row>
    <row r="31" spans="1:41" ht="17.399999999999999" customHeight="1">
      <c r="A31" s="120" t="s">
        <v>186</v>
      </c>
      <c r="B31" s="120"/>
      <c r="C31" s="120"/>
      <c r="D31" s="138" t="s">
        <v>332</v>
      </c>
      <c r="E31" s="141"/>
      <c r="F31" s="138" t="s">
        <v>333</v>
      </c>
      <c r="G31" s="141"/>
      <c r="H31" s="138" t="s">
        <v>37</v>
      </c>
      <c r="I31" s="92"/>
      <c r="J31" s="92"/>
      <c r="K31" s="105"/>
      <c r="L31" s="90" t="s">
        <v>218</v>
      </c>
      <c r="M31" s="90"/>
      <c r="N31" s="90"/>
      <c r="O31" s="90"/>
      <c r="P31" s="90"/>
      <c r="Q31" s="101" t="s">
        <v>335</v>
      </c>
      <c r="R31" s="109"/>
      <c r="S31" s="109"/>
      <c r="T31" s="109"/>
      <c r="U31" s="109"/>
      <c r="V31" s="109"/>
      <c r="W31" s="109"/>
      <c r="X31" s="109"/>
      <c r="Y31" s="109"/>
      <c r="Z31" s="102"/>
      <c r="AA31" s="90" t="s">
        <v>336</v>
      </c>
      <c r="AB31" s="90"/>
      <c r="AC31" s="90"/>
      <c r="AD31" s="101"/>
      <c r="AE31" s="102"/>
      <c r="AF31" s="101"/>
      <c r="AG31" s="82"/>
      <c r="AH31" s="101" t="s">
        <v>337</v>
      </c>
      <c r="AI31" s="109"/>
      <c r="AJ31" s="109"/>
      <c r="AK31" s="109"/>
      <c r="AL31" s="109"/>
      <c r="AM31" s="102"/>
      <c r="AN31" s="87" t="s">
        <v>32</v>
      </c>
      <c r="AO31" s="105"/>
    </row>
    <row r="32" spans="1:41" ht="34.5" customHeight="1">
      <c r="A32" s="120"/>
      <c r="B32" s="120"/>
      <c r="C32" s="120"/>
      <c r="D32" s="139"/>
      <c r="E32" s="142"/>
      <c r="F32" s="139"/>
      <c r="G32" s="142"/>
      <c r="H32" s="88"/>
      <c r="I32" s="93"/>
      <c r="J32" s="93"/>
      <c r="K32" s="106"/>
      <c r="L32" s="90"/>
      <c r="M32" s="90"/>
      <c r="N32" s="90"/>
      <c r="O32" s="90"/>
      <c r="P32" s="90"/>
      <c r="Q32" s="163" t="s">
        <v>338</v>
      </c>
      <c r="R32" s="165"/>
      <c r="S32" s="168"/>
      <c r="T32" s="120" t="s">
        <v>339</v>
      </c>
      <c r="U32" s="120"/>
      <c r="V32" s="120"/>
      <c r="W32" s="173" t="s">
        <v>340</v>
      </c>
      <c r="X32" s="179"/>
      <c r="Y32" s="186" t="s">
        <v>341</v>
      </c>
      <c r="Z32" s="179"/>
      <c r="AA32" s="90"/>
      <c r="AB32" s="90"/>
      <c r="AC32" s="90"/>
      <c r="AD32" s="101"/>
      <c r="AE32" s="102"/>
      <c r="AF32" s="87"/>
      <c r="AG32" s="107"/>
      <c r="AH32" s="101" t="s">
        <v>286</v>
      </c>
      <c r="AI32" s="109"/>
      <c r="AJ32" s="102"/>
      <c r="AK32" s="198" t="s">
        <v>342</v>
      </c>
      <c r="AL32" s="198"/>
      <c r="AM32" s="198"/>
      <c r="AN32" s="88"/>
      <c r="AO32" s="106"/>
    </row>
    <row r="33" spans="1:41" ht="13.65" customHeight="1">
      <c r="A33" s="124"/>
      <c r="B33" s="129"/>
      <c r="C33" s="133"/>
      <c r="D33" s="94"/>
      <c r="E33" s="107"/>
      <c r="F33" s="143" t="s">
        <v>343</v>
      </c>
      <c r="G33" s="144"/>
      <c r="H33" s="146"/>
      <c r="I33" s="148"/>
      <c r="J33" s="148"/>
      <c r="K33" s="82"/>
      <c r="L33" s="151"/>
      <c r="M33" s="151"/>
      <c r="N33" s="151"/>
      <c r="O33" s="151"/>
      <c r="P33" s="151"/>
      <c r="Q33" s="164"/>
      <c r="R33" s="148"/>
      <c r="S33" s="162"/>
      <c r="T33" s="164"/>
      <c r="U33" s="166"/>
      <c r="V33" s="169"/>
      <c r="W33" s="164"/>
      <c r="X33" s="162"/>
      <c r="Y33" s="146">
        <f>SUM(Q33:X33)</f>
        <v>0</v>
      </c>
      <c r="Z33" s="162"/>
      <c r="AA33" s="151"/>
      <c r="AB33" s="151"/>
      <c r="AC33" s="151"/>
      <c r="AD33" s="146"/>
      <c r="AE33" s="162"/>
      <c r="AF33" s="146"/>
      <c r="AG33" s="82"/>
      <c r="AH33" s="146"/>
      <c r="AI33" s="148"/>
      <c r="AJ33" s="162"/>
      <c r="AK33" s="146"/>
      <c r="AL33" s="148"/>
      <c r="AM33" s="162"/>
      <c r="AN33" s="146">
        <f t="shared" ref="AN33:AN56" si="0">SUM(H33:AM33)-Y33</f>
        <v>0</v>
      </c>
      <c r="AO33" s="162"/>
    </row>
    <row r="34" spans="1:41" ht="13.65" customHeight="1">
      <c r="A34" s="126"/>
      <c r="B34" s="131"/>
      <c r="C34" s="134"/>
      <c r="D34" s="56"/>
      <c r="E34" s="75"/>
      <c r="F34" s="127" t="s">
        <v>344</v>
      </c>
      <c r="G34" s="136"/>
      <c r="H34" s="147"/>
      <c r="I34" s="98"/>
      <c r="J34" s="98"/>
      <c r="K34" s="107"/>
      <c r="L34" s="147"/>
      <c r="M34" s="154"/>
      <c r="N34" s="154"/>
      <c r="O34" s="154"/>
      <c r="P34" s="160"/>
      <c r="Q34" s="147"/>
      <c r="R34" s="154"/>
      <c r="S34" s="160"/>
      <c r="T34" s="147"/>
      <c r="U34" s="154"/>
      <c r="V34" s="160"/>
      <c r="W34" s="147"/>
      <c r="X34" s="160"/>
      <c r="Y34" s="147">
        <f>SUM(Q34:X34)</f>
        <v>0</v>
      </c>
      <c r="Z34" s="160"/>
      <c r="AA34" s="147"/>
      <c r="AB34" s="154"/>
      <c r="AC34" s="160"/>
      <c r="AD34" s="147"/>
      <c r="AE34" s="160"/>
      <c r="AF34" s="147"/>
      <c r="AG34" s="107"/>
      <c r="AH34" s="147"/>
      <c r="AI34" s="154"/>
      <c r="AJ34" s="160"/>
      <c r="AK34" s="147"/>
      <c r="AL34" s="154"/>
      <c r="AM34" s="160"/>
      <c r="AN34" s="147">
        <f t="shared" si="0"/>
        <v>0</v>
      </c>
      <c r="AO34" s="160"/>
    </row>
    <row r="35" spans="1:41" ht="13.65" customHeight="1">
      <c r="A35" s="125"/>
      <c r="B35" s="130"/>
      <c r="C35" s="135"/>
      <c r="D35" s="91"/>
      <c r="E35" s="100"/>
      <c r="F35" s="77"/>
      <c r="G35" s="79"/>
      <c r="H35" s="91"/>
      <c r="I35" s="97"/>
      <c r="J35" s="97"/>
      <c r="K35" s="100"/>
      <c r="L35" s="152"/>
      <c r="M35" s="155"/>
      <c r="N35" s="155"/>
      <c r="O35" s="155"/>
      <c r="P35" s="161"/>
      <c r="Q35" s="152"/>
      <c r="R35" s="155"/>
      <c r="S35" s="161"/>
      <c r="T35" s="152"/>
      <c r="U35" s="155"/>
      <c r="V35" s="161"/>
      <c r="W35" s="152"/>
      <c r="X35" s="161"/>
      <c r="Y35" s="152"/>
      <c r="Z35" s="161"/>
      <c r="AA35" s="152"/>
      <c r="AB35" s="155"/>
      <c r="AC35" s="161"/>
      <c r="AD35" s="152"/>
      <c r="AE35" s="161"/>
      <c r="AF35" s="91"/>
      <c r="AG35" s="100"/>
      <c r="AH35" s="152"/>
      <c r="AI35" s="155"/>
      <c r="AJ35" s="161"/>
      <c r="AK35" s="152"/>
      <c r="AL35" s="155"/>
      <c r="AM35" s="161"/>
      <c r="AN35" s="152">
        <f t="shared" si="0"/>
        <v>0</v>
      </c>
      <c r="AO35" s="161"/>
    </row>
    <row r="36" spans="1:41" ht="13.65" customHeight="1">
      <c r="A36" s="124"/>
      <c r="B36" s="129"/>
      <c r="C36" s="133"/>
      <c r="D36" s="94"/>
      <c r="E36" s="107"/>
      <c r="F36" s="143" t="s">
        <v>343</v>
      </c>
      <c r="G36" s="144"/>
      <c r="H36" s="146"/>
      <c r="I36" s="148"/>
      <c r="J36" s="148"/>
      <c r="K36" s="82"/>
      <c r="L36" s="151"/>
      <c r="M36" s="151"/>
      <c r="N36" s="151"/>
      <c r="O36" s="151"/>
      <c r="P36" s="151"/>
      <c r="Q36" s="164"/>
      <c r="R36" s="148"/>
      <c r="S36" s="162"/>
      <c r="T36" s="164"/>
      <c r="U36" s="166"/>
      <c r="V36" s="169"/>
      <c r="W36" s="164"/>
      <c r="X36" s="162"/>
      <c r="Y36" s="146">
        <f>SUM(Q36:X36)</f>
        <v>0</v>
      </c>
      <c r="Z36" s="162"/>
      <c r="AA36" s="151"/>
      <c r="AB36" s="151"/>
      <c r="AC36" s="151"/>
      <c r="AD36" s="146"/>
      <c r="AE36" s="162"/>
      <c r="AF36" s="146"/>
      <c r="AG36" s="82"/>
      <c r="AH36" s="146"/>
      <c r="AI36" s="148"/>
      <c r="AJ36" s="162"/>
      <c r="AK36" s="146"/>
      <c r="AL36" s="148"/>
      <c r="AM36" s="162"/>
      <c r="AN36" s="146">
        <f t="shared" si="0"/>
        <v>0</v>
      </c>
      <c r="AO36" s="162"/>
    </row>
    <row r="37" spans="1:41" ht="13.65" customHeight="1">
      <c r="A37" s="126"/>
      <c r="B37" s="131"/>
      <c r="C37" s="134"/>
      <c r="D37" s="56"/>
      <c r="E37" s="75"/>
      <c r="F37" s="127" t="s">
        <v>344</v>
      </c>
      <c r="G37" s="136"/>
      <c r="H37" s="147"/>
      <c r="I37" s="98"/>
      <c r="J37" s="98"/>
      <c r="K37" s="107"/>
      <c r="L37" s="147"/>
      <c r="M37" s="154"/>
      <c r="N37" s="154"/>
      <c r="O37" s="154"/>
      <c r="P37" s="160"/>
      <c r="Q37" s="147"/>
      <c r="R37" s="154"/>
      <c r="S37" s="160"/>
      <c r="T37" s="147"/>
      <c r="U37" s="154"/>
      <c r="V37" s="160"/>
      <c r="W37" s="147"/>
      <c r="X37" s="160"/>
      <c r="Y37" s="147">
        <f>SUM(Q37:X37)</f>
        <v>0</v>
      </c>
      <c r="Z37" s="160"/>
      <c r="AA37" s="147"/>
      <c r="AB37" s="154"/>
      <c r="AC37" s="160"/>
      <c r="AD37" s="147"/>
      <c r="AE37" s="160"/>
      <c r="AF37" s="147"/>
      <c r="AG37" s="107"/>
      <c r="AH37" s="147"/>
      <c r="AI37" s="154"/>
      <c r="AJ37" s="160"/>
      <c r="AK37" s="147"/>
      <c r="AL37" s="154"/>
      <c r="AM37" s="160"/>
      <c r="AN37" s="147">
        <f t="shared" si="0"/>
        <v>0</v>
      </c>
      <c r="AO37" s="160"/>
    </row>
    <row r="38" spans="1:41" ht="13.65" customHeight="1">
      <c r="A38" s="125"/>
      <c r="B38" s="130"/>
      <c r="C38" s="135"/>
      <c r="D38" s="91"/>
      <c r="E38" s="100"/>
      <c r="F38" s="77"/>
      <c r="G38" s="79"/>
      <c r="H38" s="91"/>
      <c r="I38" s="97"/>
      <c r="J38" s="97"/>
      <c r="K38" s="100"/>
      <c r="L38" s="152"/>
      <c r="M38" s="155"/>
      <c r="N38" s="155"/>
      <c r="O38" s="155"/>
      <c r="P38" s="161"/>
      <c r="Q38" s="152"/>
      <c r="R38" s="155"/>
      <c r="S38" s="161"/>
      <c r="T38" s="152"/>
      <c r="U38" s="155"/>
      <c r="V38" s="161"/>
      <c r="W38" s="152"/>
      <c r="X38" s="161"/>
      <c r="Y38" s="152"/>
      <c r="Z38" s="161"/>
      <c r="AA38" s="152"/>
      <c r="AB38" s="155"/>
      <c r="AC38" s="161"/>
      <c r="AD38" s="152"/>
      <c r="AE38" s="161"/>
      <c r="AF38" s="91"/>
      <c r="AG38" s="100"/>
      <c r="AH38" s="152"/>
      <c r="AI38" s="155"/>
      <c r="AJ38" s="161"/>
      <c r="AK38" s="152"/>
      <c r="AL38" s="155"/>
      <c r="AM38" s="161"/>
      <c r="AN38" s="152">
        <f t="shared" si="0"/>
        <v>0</v>
      </c>
      <c r="AO38" s="161"/>
    </row>
    <row r="39" spans="1:41" ht="13.65" customHeight="1">
      <c r="A39" s="124"/>
      <c r="B39" s="129"/>
      <c r="C39" s="133"/>
      <c r="D39" s="94"/>
      <c r="E39" s="107"/>
      <c r="F39" s="143" t="s">
        <v>343</v>
      </c>
      <c r="G39" s="144"/>
      <c r="H39" s="146"/>
      <c r="I39" s="148"/>
      <c r="J39" s="148"/>
      <c r="K39" s="82"/>
      <c r="L39" s="151"/>
      <c r="M39" s="151"/>
      <c r="N39" s="151"/>
      <c r="O39" s="151"/>
      <c r="P39" s="151"/>
      <c r="Q39" s="164"/>
      <c r="R39" s="148"/>
      <c r="S39" s="162"/>
      <c r="T39" s="164"/>
      <c r="U39" s="166"/>
      <c r="V39" s="169"/>
      <c r="W39" s="164"/>
      <c r="X39" s="162"/>
      <c r="Y39" s="146">
        <f>SUM(Q39:X39)</f>
        <v>0</v>
      </c>
      <c r="Z39" s="162"/>
      <c r="AA39" s="151"/>
      <c r="AB39" s="151"/>
      <c r="AC39" s="151"/>
      <c r="AD39" s="146"/>
      <c r="AE39" s="162"/>
      <c r="AF39" s="146"/>
      <c r="AG39" s="82"/>
      <c r="AH39" s="146"/>
      <c r="AI39" s="148"/>
      <c r="AJ39" s="162"/>
      <c r="AK39" s="146"/>
      <c r="AL39" s="148"/>
      <c r="AM39" s="162"/>
      <c r="AN39" s="146">
        <f t="shared" si="0"/>
        <v>0</v>
      </c>
      <c r="AO39" s="162"/>
    </row>
    <row r="40" spans="1:41" ht="13.65" customHeight="1">
      <c r="A40" s="126"/>
      <c r="B40" s="131"/>
      <c r="C40" s="134"/>
      <c r="D40" s="56"/>
      <c r="E40" s="75"/>
      <c r="F40" s="127" t="s">
        <v>344</v>
      </c>
      <c r="G40" s="136"/>
      <c r="H40" s="147"/>
      <c r="I40" s="98"/>
      <c r="J40" s="98"/>
      <c r="K40" s="107"/>
      <c r="L40" s="147"/>
      <c r="M40" s="154"/>
      <c r="N40" s="154"/>
      <c r="O40" s="154"/>
      <c r="P40" s="160"/>
      <c r="Q40" s="147"/>
      <c r="R40" s="154"/>
      <c r="S40" s="160"/>
      <c r="T40" s="147"/>
      <c r="U40" s="154"/>
      <c r="V40" s="160"/>
      <c r="W40" s="147"/>
      <c r="X40" s="160"/>
      <c r="Y40" s="147">
        <f>SUM(Q40:X40)</f>
        <v>0</v>
      </c>
      <c r="Z40" s="160"/>
      <c r="AA40" s="147"/>
      <c r="AB40" s="154"/>
      <c r="AC40" s="160"/>
      <c r="AD40" s="147"/>
      <c r="AE40" s="160"/>
      <c r="AF40" s="147"/>
      <c r="AG40" s="107"/>
      <c r="AH40" s="147"/>
      <c r="AI40" s="154"/>
      <c r="AJ40" s="160"/>
      <c r="AK40" s="147"/>
      <c r="AL40" s="154"/>
      <c r="AM40" s="160"/>
      <c r="AN40" s="147">
        <f t="shared" si="0"/>
        <v>0</v>
      </c>
      <c r="AO40" s="160"/>
    </row>
    <row r="41" spans="1:41" ht="13.65" customHeight="1">
      <c r="A41" s="125"/>
      <c r="B41" s="130"/>
      <c r="C41" s="135"/>
      <c r="D41" s="91"/>
      <c r="E41" s="100"/>
      <c r="F41" s="77"/>
      <c r="G41" s="79"/>
      <c r="H41" s="91"/>
      <c r="I41" s="97"/>
      <c r="J41" s="97"/>
      <c r="K41" s="100"/>
      <c r="L41" s="152"/>
      <c r="M41" s="155"/>
      <c r="N41" s="155"/>
      <c r="O41" s="155"/>
      <c r="P41" s="161"/>
      <c r="Q41" s="152"/>
      <c r="R41" s="155"/>
      <c r="S41" s="161"/>
      <c r="T41" s="152"/>
      <c r="U41" s="155"/>
      <c r="V41" s="161"/>
      <c r="W41" s="152"/>
      <c r="X41" s="161"/>
      <c r="Y41" s="152"/>
      <c r="Z41" s="161"/>
      <c r="AA41" s="152"/>
      <c r="AB41" s="155"/>
      <c r="AC41" s="161"/>
      <c r="AD41" s="152"/>
      <c r="AE41" s="161"/>
      <c r="AF41" s="91"/>
      <c r="AG41" s="100"/>
      <c r="AH41" s="152"/>
      <c r="AI41" s="155"/>
      <c r="AJ41" s="161"/>
      <c r="AK41" s="152"/>
      <c r="AL41" s="155"/>
      <c r="AM41" s="161"/>
      <c r="AN41" s="152">
        <f t="shared" si="0"/>
        <v>0</v>
      </c>
      <c r="AO41" s="161"/>
    </row>
    <row r="42" spans="1:41" ht="13.65" customHeight="1">
      <c r="A42" s="124"/>
      <c r="B42" s="129"/>
      <c r="C42" s="133"/>
      <c r="D42" s="94"/>
      <c r="E42" s="107"/>
      <c r="F42" s="143" t="s">
        <v>343</v>
      </c>
      <c r="G42" s="144"/>
      <c r="H42" s="146"/>
      <c r="I42" s="148"/>
      <c r="J42" s="148"/>
      <c r="K42" s="82"/>
      <c r="L42" s="151"/>
      <c r="M42" s="151"/>
      <c r="N42" s="151"/>
      <c r="O42" s="151"/>
      <c r="P42" s="151"/>
      <c r="Q42" s="164"/>
      <c r="R42" s="148"/>
      <c r="S42" s="162"/>
      <c r="T42" s="164"/>
      <c r="U42" s="166"/>
      <c r="V42" s="169"/>
      <c r="W42" s="164"/>
      <c r="X42" s="162"/>
      <c r="Y42" s="146">
        <f>SUM(Q42:X42)</f>
        <v>0</v>
      </c>
      <c r="Z42" s="162"/>
      <c r="AA42" s="151"/>
      <c r="AB42" s="151"/>
      <c r="AC42" s="151"/>
      <c r="AD42" s="146"/>
      <c r="AE42" s="162"/>
      <c r="AF42" s="146"/>
      <c r="AG42" s="82"/>
      <c r="AH42" s="146"/>
      <c r="AI42" s="148"/>
      <c r="AJ42" s="162"/>
      <c r="AK42" s="146"/>
      <c r="AL42" s="148"/>
      <c r="AM42" s="162"/>
      <c r="AN42" s="146">
        <f t="shared" si="0"/>
        <v>0</v>
      </c>
      <c r="AO42" s="162"/>
    </row>
    <row r="43" spans="1:41" ht="13.65" customHeight="1">
      <c r="A43" s="126"/>
      <c r="B43" s="131"/>
      <c r="C43" s="134"/>
      <c r="D43" s="56"/>
      <c r="E43" s="75"/>
      <c r="F43" s="127" t="s">
        <v>344</v>
      </c>
      <c r="G43" s="136"/>
      <c r="H43" s="147"/>
      <c r="I43" s="98"/>
      <c r="J43" s="98"/>
      <c r="K43" s="107"/>
      <c r="L43" s="147"/>
      <c r="M43" s="154"/>
      <c r="N43" s="154"/>
      <c r="O43" s="154"/>
      <c r="P43" s="160"/>
      <c r="Q43" s="147"/>
      <c r="R43" s="154"/>
      <c r="S43" s="160"/>
      <c r="T43" s="147"/>
      <c r="U43" s="154"/>
      <c r="V43" s="160"/>
      <c r="W43" s="147"/>
      <c r="X43" s="160"/>
      <c r="Y43" s="147">
        <f>SUM(Q43:X43)</f>
        <v>0</v>
      </c>
      <c r="Z43" s="160"/>
      <c r="AA43" s="147"/>
      <c r="AB43" s="154"/>
      <c r="AC43" s="160"/>
      <c r="AD43" s="147"/>
      <c r="AE43" s="160"/>
      <c r="AF43" s="147"/>
      <c r="AG43" s="107"/>
      <c r="AH43" s="147"/>
      <c r="AI43" s="154"/>
      <c r="AJ43" s="160"/>
      <c r="AK43" s="147"/>
      <c r="AL43" s="154"/>
      <c r="AM43" s="160"/>
      <c r="AN43" s="147">
        <f t="shared" si="0"/>
        <v>0</v>
      </c>
      <c r="AO43" s="160"/>
    </row>
    <row r="44" spans="1:41" ht="13.65" customHeight="1">
      <c r="A44" s="125"/>
      <c r="B44" s="130"/>
      <c r="C44" s="135"/>
      <c r="D44" s="91"/>
      <c r="E44" s="100"/>
      <c r="F44" s="77"/>
      <c r="G44" s="79"/>
      <c r="H44" s="91"/>
      <c r="I44" s="97"/>
      <c r="J44" s="97"/>
      <c r="K44" s="100"/>
      <c r="L44" s="152"/>
      <c r="M44" s="155"/>
      <c r="N44" s="155"/>
      <c r="O44" s="155"/>
      <c r="P44" s="161"/>
      <c r="Q44" s="152"/>
      <c r="R44" s="155"/>
      <c r="S44" s="161"/>
      <c r="T44" s="152"/>
      <c r="U44" s="155"/>
      <c r="V44" s="161"/>
      <c r="W44" s="152"/>
      <c r="X44" s="161"/>
      <c r="Y44" s="152"/>
      <c r="Z44" s="161"/>
      <c r="AA44" s="152"/>
      <c r="AB44" s="155"/>
      <c r="AC44" s="161"/>
      <c r="AD44" s="152"/>
      <c r="AE44" s="161"/>
      <c r="AF44" s="91"/>
      <c r="AG44" s="100"/>
      <c r="AH44" s="152"/>
      <c r="AI44" s="155"/>
      <c r="AJ44" s="161"/>
      <c r="AK44" s="152"/>
      <c r="AL44" s="155"/>
      <c r="AM44" s="161"/>
      <c r="AN44" s="152">
        <f t="shared" si="0"/>
        <v>0</v>
      </c>
      <c r="AO44" s="161"/>
    </row>
    <row r="45" spans="1:41" ht="13.65" customHeight="1">
      <c r="A45" s="124"/>
      <c r="B45" s="129"/>
      <c r="C45" s="133"/>
      <c r="D45" s="94"/>
      <c r="E45" s="107"/>
      <c r="F45" s="143" t="s">
        <v>343</v>
      </c>
      <c r="G45" s="144"/>
      <c r="H45" s="146"/>
      <c r="I45" s="148"/>
      <c r="J45" s="148"/>
      <c r="K45" s="82"/>
      <c r="L45" s="151"/>
      <c r="M45" s="151"/>
      <c r="N45" s="151"/>
      <c r="O45" s="151"/>
      <c r="P45" s="151"/>
      <c r="Q45" s="164"/>
      <c r="R45" s="148"/>
      <c r="S45" s="162"/>
      <c r="T45" s="164"/>
      <c r="U45" s="166"/>
      <c r="V45" s="169"/>
      <c r="W45" s="164"/>
      <c r="X45" s="162"/>
      <c r="Y45" s="146">
        <f>SUM(Q45:X45)</f>
        <v>0</v>
      </c>
      <c r="Z45" s="162"/>
      <c r="AA45" s="151"/>
      <c r="AB45" s="151"/>
      <c r="AC45" s="151"/>
      <c r="AD45" s="146"/>
      <c r="AE45" s="162"/>
      <c r="AF45" s="146"/>
      <c r="AG45" s="82"/>
      <c r="AH45" s="146"/>
      <c r="AI45" s="148"/>
      <c r="AJ45" s="162"/>
      <c r="AK45" s="146"/>
      <c r="AL45" s="148"/>
      <c r="AM45" s="162"/>
      <c r="AN45" s="146">
        <f t="shared" si="0"/>
        <v>0</v>
      </c>
      <c r="AO45" s="162"/>
    </row>
    <row r="46" spans="1:41" ht="13.65" customHeight="1">
      <c r="A46" s="126"/>
      <c r="B46" s="131"/>
      <c r="C46" s="134"/>
      <c r="D46" s="56"/>
      <c r="E46" s="75"/>
      <c r="F46" s="127" t="s">
        <v>344</v>
      </c>
      <c r="G46" s="136"/>
      <c r="H46" s="147"/>
      <c r="I46" s="98"/>
      <c r="J46" s="98"/>
      <c r="K46" s="107"/>
      <c r="L46" s="147"/>
      <c r="M46" s="154"/>
      <c r="N46" s="154"/>
      <c r="O46" s="154"/>
      <c r="P46" s="160"/>
      <c r="Q46" s="147"/>
      <c r="R46" s="154"/>
      <c r="S46" s="160"/>
      <c r="T46" s="147"/>
      <c r="U46" s="154"/>
      <c r="V46" s="160"/>
      <c r="W46" s="147"/>
      <c r="X46" s="160"/>
      <c r="Y46" s="147">
        <f>SUM(Q46:X46)</f>
        <v>0</v>
      </c>
      <c r="Z46" s="160"/>
      <c r="AA46" s="147"/>
      <c r="AB46" s="154"/>
      <c r="AC46" s="160"/>
      <c r="AD46" s="147"/>
      <c r="AE46" s="160"/>
      <c r="AF46" s="147"/>
      <c r="AG46" s="107"/>
      <c r="AH46" s="147"/>
      <c r="AI46" s="154"/>
      <c r="AJ46" s="160"/>
      <c r="AK46" s="147"/>
      <c r="AL46" s="154"/>
      <c r="AM46" s="160"/>
      <c r="AN46" s="147">
        <f t="shared" si="0"/>
        <v>0</v>
      </c>
      <c r="AO46" s="160"/>
    </row>
    <row r="47" spans="1:41" ht="13.65" customHeight="1">
      <c r="A47" s="125"/>
      <c r="B47" s="130"/>
      <c r="C47" s="135"/>
      <c r="D47" s="91"/>
      <c r="E47" s="100"/>
      <c r="F47" s="77"/>
      <c r="G47" s="79"/>
      <c r="H47" s="91"/>
      <c r="I47" s="97"/>
      <c r="J47" s="97"/>
      <c r="K47" s="100"/>
      <c r="L47" s="152"/>
      <c r="M47" s="155"/>
      <c r="N47" s="155"/>
      <c r="O47" s="155"/>
      <c r="P47" s="161"/>
      <c r="Q47" s="152"/>
      <c r="R47" s="155"/>
      <c r="S47" s="161"/>
      <c r="T47" s="152"/>
      <c r="U47" s="155"/>
      <c r="V47" s="161"/>
      <c r="W47" s="152"/>
      <c r="X47" s="161"/>
      <c r="Y47" s="152"/>
      <c r="Z47" s="161"/>
      <c r="AA47" s="152"/>
      <c r="AB47" s="155"/>
      <c r="AC47" s="161"/>
      <c r="AD47" s="152"/>
      <c r="AE47" s="161"/>
      <c r="AF47" s="91"/>
      <c r="AG47" s="100"/>
      <c r="AH47" s="152"/>
      <c r="AI47" s="155"/>
      <c r="AJ47" s="161"/>
      <c r="AK47" s="152"/>
      <c r="AL47" s="155"/>
      <c r="AM47" s="161"/>
      <c r="AN47" s="152">
        <f t="shared" si="0"/>
        <v>0</v>
      </c>
      <c r="AO47" s="161"/>
    </row>
    <row r="48" spans="1:41" ht="13.65" customHeight="1">
      <c r="A48" s="124"/>
      <c r="B48" s="129"/>
      <c r="C48" s="133"/>
      <c r="D48" s="94"/>
      <c r="E48" s="107"/>
      <c r="F48" s="143" t="s">
        <v>343</v>
      </c>
      <c r="G48" s="144"/>
      <c r="H48" s="146"/>
      <c r="I48" s="148"/>
      <c r="J48" s="148"/>
      <c r="K48" s="82"/>
      <c r="L48" s="151"/>
      <c r="M48" s="151"/>
      <c r="N48" s="151"/>
      <c r="O48" s="151"/>
      <c r="P48" s="151"/>
      <c r="Q48" s="164"/>
      <c r="R48" s="148"/>
      <c r="S48" s="162"/>
      <c r="T48" s="164"/>
      <c r="U48" s="166"/>
      <c r="V48" s="169"/>
      <c r="W48" s="164"/>
      <c r="X48" s="162"/>
      <c r="Y48" s="146">
        <f>SUM(Q48:X48)</f>
        <v>0</v>
      </c>
      <c r="Z48" s="162"/>
      <c r="AA48" s="151"/>
      <c r="AB48" s="151"/>
      <c r="AC48" s="151"/>
      <c r="AD48" s="146"/>
      <c r="AE48" s="162"/>
      <c r="AF48" s="146"/>
      <c r="AG48" s="82"/>
      <c r="AH48" s="146"/>
      <c r="AI48" s="148"/>
      <c r="AJ48" s="162"/>
      <c r="AK48" s="146"/>
      <c r="AL48" s="148"/>
      <c r="AM48" s="162"/>
      <c r="AN48" s="146">
        <f t="shared" si="0"/>
        <v>0</v>
      </c>
      <c r="AO48" s="162"/>
    </row>
    <row r="49" spans="1:41" ht="13.65" customHeight="1">
      <c r="A49" s="126"/>
      <c r="B49" s="131"/>
      <c r="C49" s="134"/>
      <c r="D49" s="56"/>
      <c r="E49" s="75"/>
      <c r="F49" s="127" t="s">
        <v>344</v>
      </c>
      <c r="G49" s="136"/>
      <c r="H49" s="147"/>
      <c r="I49" s="98"/>
      <c r="J49" s="98"/>
      <c r="K49" s="107"/>
      <c r="L49" s="147"/>
      <c r="M49" s="154"/>
      <c r="N49" s="154"/>
      <c r="O49" s="154"/>
      <c r="P49" s="160"/>
      <c r="Q49" s="147"/>
      <c r="R49" s="154"/>
      <c r="S49" s="160"/>
      <c r="T49" s="147"/>
      <c r="U49" s="154"/>
      <c r="V49" s="160"/>
      <c r="W49" s="147"/>
      <c r="X49" s="160"/>
      <c r="Y49" s="147">
        <f>SUM(Q49:X49)</f>
        <v>0</v>
      </c>
      <c r="Z49" s="160"/>
      <c r="AA49" s="147"/>
      <c r="AB49" s="154"/>
      <c r="AC49" s="160"/>
      <c r="AD49" s="147"/>
      <c r="AE49" s="160"/>
      <c r="AF49" s="147"/>
      <c r="AG49" s="107"/>
      <c r="AH49" s="147"/>
      <c r="AI49" s="154"/>
      <c r="AJ49" s="160"/>
      <c r="AK49" s="147"/>
      <c r="AL49" s="154"/>
      <c r="AM49" s="160"/>
      <c r="AN49" s="147">
        <f t="shared" si="0"/>
        <v>0</v>
      </c>
      <c r="AO49" s="160"/>
    </row>
    <row r="50" spans="1:41" ht="13.65" customHeight="1">
      <c r="A50" s="125"/>
      <c r="B50" s="130"/>
      <c r="C50" s="135"/>
      <c r="D50" s="91"/>
      <c r="E50" s="100"/>
      <c r="F50" s="77"/>
      <c r="G50" s="79"/>
      <c r="H50" s="91"/>
      <c r="I50" s="97"/>
      <c r="J50" s="97"/>
      <c r="K50" s="100"/>
      <c r="L50" s="152"/>
      <c r="M50" s="155"/>
      <c r="N50" s="155"/>
      <c r="O50" s="155"/>
      <c r="P50" s="161"/>
      <c r="Q50" s="152"/>
      <c r="R50" s="155"/>
      <c r="S50" s="161"/>
      <c r="T50" s="152"/>
      <c r="U50" s="155"/>
      <c r="V50" s="161"/>
      <c r="W50" s="152"/>
      <c r="X50" s="161"/>
      <c r="Y50" s="152"/>
      <c r="Z50" s="161"/>
      <c r="AA50" s="152"/>
      <c r="AB50" s="155"/>
      <c r="AC50" s="161"/>
      <c r="AD50" s="152"/>
      <c r="AE50" s="161"/>
      <c r="AF50" s="91"/>
      <c r="AG50" s="100"/>
      <c r="AH50" s="152"/>
      <c r="AI50" s="155"/>
      <c r="AJ50" s="161"/>
      <c r="AK50" s="152"/>
      <c r="AL50" s="155"/>
      <c r="AM50" s="161"/>
      <c r="AN50" s="152">
        <f t="shared" si="0"/>
        <v>0</v>
      </c>
      <c r="AO50" s="161"/>
    </row>
    <row r="51" spans="1:41" ht="13.65" customHeight="1">
      <c r="A51" s="124"/>
      <c r="B51" s="129"/>
      <c r="C51" s="133"/>
      <c r="D51" s="94"/>
      <c r="E51" s="107"/>
      <c r="F51" s="143" t="s">
        <v>343</v>
      </c>
      <c r="G51" s="144"/>
      <c r="H51" s="146"/>
      <c r="I51" s="148"/>
      <c r="J51" s="148"/>
      <c r="K51" s="82"/>
      <c r="L51" s="151"/>
      <c r="M51" s="151"/>
      <c r="N51" s="151"/>
      <c r="O51" s="151"/>
      <c r="P51" s="151"/>
      <c r="Q51" s="164"/>
      <c r="R51" s="148"/>
      <c r="S51" s="162"/>
      <c r="T51" s="164"/>
      <c r="U51" s="166"/>
      <c r="V51" s="169"/>
      <c r="W51" s="164"/>
      <c r="X51" s="162"/>
      <c r="Y51" s="146">
        <f>SUM(Q51:X51)</f>
        <v>0</v>
      </c>
      <c r="Z51" s="162"/>
      <c r="AA51" s="151"/>
      <c r="AB51" s="151"/>
      <c r="AC51" s="151"/>
      <c r="AD51" s="146"/>
      <c r="AE51" s="162"/>
      <c r="AF51" s="146"/>
      <c r="AG51" s="82"/>
      <c r="AH51" s="146"/>
      <c r="AI51" s="148"/>
      <c r="AJ51" s="162"/>
      <c r="AK51" s="146"/>
      <c r="AL51" s="148"/>
      <c r="AM51" s="162"/>
      <c r="AN51" s="146">
        <f t="shared" si="0"/>
        <v>0</v>
      </c>
      <c r="AO51" s="162"/>
    </row>
    <row r="52" spans="1:41" ht="13.65" customHeight="1">
      <c r="A52" s="126"/>
      <c r="B52" s="131"/>
      <c r="C52" s="134"/>
      <c r="D52" s="56"/>
      <c r="E52" s="75"/>
      <c r="F52" s="127" t="s">
        <v>344</v>
      </c>
      <c r="G52" s="136"/>
      <c r="H52" s="147"/>
      <c r="I52" s="98"/>
      <c r="J52" s="98"/>
      <c r="K52" s="107"/>
      <c r="L52" s="147"/>
      <c r="M52" s="154"/>
      <c r="N52" s="154"/>
      <c r="O52" s="154"/>
      <c r="P52" s="160"/>
      <c r="Q52" s="147"/>
      <c r="R52" s="154"/>
      <c r="S52" s="160"/>
      <c r="T52" s="147"/>
      <c r="U52" s="154"/>
      <c r="V52" s="160"/>
      <c r="W52" s="147"/>
      <c r="X52" s="160"/>
      <c r="Y52" s="147">
        <f>SUM(Q52:X52)</f>
        <v>0</v>
      </c>
      <c r="Z52" s="160"/>
      <c r="AA52" s="147"/>
      <c r="AB52" s="154"/>
      <c r="AC52" s="160"/>
      <c r="AD52" s="147"/>
      <c r="AE52" s="160"/>
      <c r="AF52" s="147"/>
      <c r="AG52" s="107"/>
      <c r="AH52" s="147"/>
      <c r="AI52" s="154"/>
      <c r="AJ52" s="160"/>
      <c r="AK52" s="147"/>
      <c r="AL52" s="154"/>
      <c r="AM52" s="160"/>
      <c r="AN52" s="147">
        <f t="shared" si="0"/>
        <v>0</v>
      </c>
      <c r="AO52" s="160"/>
    </row>
    <row r="53" spans="1:41" ht="13.65" customHeight="1">
      <c r="A53" s="125"/>
      <c r="B53" s="130"/>
      <c r="C53" s="135"/>
      <c r="D53" s="91"/>
      <c r="E53" s="100"/>
      <c r="F53" s="77"/>
      <c r="G53" s="79"/>
      <c r="H53" s="91"/>
      <c r="I53" s="97"/>
      <c r="J53" s="97"/>
      <c r="K53" s="100"/>
      <c r="L53" s="152"/>
      <c r="M53" s="155"/>
      <c r="N53" s="155"/>
      <c r="O53" s="155"/>
      <c r="P53" s="161"/>
      <c r="Q53" s="152"/>
      <c r="R53" s="155"/>
      <c r="S53" s="161"/>
      <c r="T53" s="152"/>
      <c r="U53" s="155"/>
      <c r="V53" s="161"/>
      <c r="W53" s="152"/>
      <c r="X53" s="161"/>
      <c r="Y53" s="152"/>
      <c r="Z53" s="161"/>
      <c r="AA53" s="152"/>
      <c r="AB53" s="155"/>
      <c r="AC53" s="161"/>
      <c r="AD53" s="152"/>
      <c r="AE53" s="161"/>
      <c r="AF53" s="91"/>
      <c r="AG53" s="100"/>
      <c r="AH53" s="152"/>
      <c r="AI53" s="155"/>
      <c r="AJ53" s="161"/>
      <c r="AK53" s="152"/>
      <c r="AL53" s="155"/>
      <c r="AM53" s="161"/>
      <c r="AN53" s="152">
        <f t="shared" si="0"/>
        <v>0</v>
      </c>
      <c r="AO53" s="161"/>
    </row>
    <row r="54" spans="1:41" ht="13.65" customHeight="1">
      <c r="A54" s="127" t="s">
        <v>199</v>
      </c>
      <c r="B54" s="103"/>
      <c r="C54" s="136"/>
      <c r="D54" s="94">
        <f>D33+D36+D39+D42+D45+D48+D51</f>
        <v>0</v>
      </c>
      <c r="E54" s="107"/>
      <c r="F54" s="143" t="s">
        <v>343</v>
      </c>
      <c r="G54" s="144"/>
      <c r="H54" s="146">
        <f>H33+H36+H39+H42+H45+H48+H51</f>
        <v>0</v>
      </c>
      <c r="I54" s="148"/>
      <c r="J54" s="148"/>
      <c r="K54" s="82"/>
      <c r="L54" s="146">
        <f>L33+L36+L39+L42+L45+L48+L51</f>
        <v>0</v>
      </c>
      <c r="M54" s="148"/>
      <c r="N54" s="148"/>
      <c r="O54" s="148"/>
      <c r="P54" s="162"/>
      <c r="Q54" s="164">
        <f>Q33+Q36+Q39+Q42+Q45+Q48+Q51</f>
        <v>0</v>
      </c>
      <c r="R54" s="166"/>
      <c r="S54" s="169"/>
      <c r="T54" s="164">
        <f>T33+T36+T39+T42+T45+T48+T51</f>
        <v>0</v>
      </c>
      <c r="U54" s="166"/>
      <c r="V54" s="169"/>
      <c r="W54" s="164">
        <f>W33+W36+W39+W42+W45+W48+W51</f>
        <v>0</v>
      </c>
      <c r="X54" s="169"/>
      <c r="Y54" s="146">
        <f>SUM(Q54:X54)</f>
        <v>0</v>
      </c>
      <c r="Z54" s="162"/>
      <c r="AA54" s="146">
        <f>AA33+AA36+AA39+AA42+AA45+AA48+AA51</f>
        <v>0</v>
      </c>
      <c r="AB54" s="148"/>
      <c r="AC54" s="162"/>
      <c r="AD54" s="146">
        <f>AD33+AD36+AD39+AD42+AD45+AD48+AD51</f>
        <v>0</v>
      </c>
      <c r="AE54" s="162"/>
      <c r="AF54" s="146">
        <f>AF33+AF36+AF39+AF42+AF45+AF48+AF51</f>
        <v>0</v>
      </c>
      <c r="AG54" s="162"/>
      <c r="AH54" s="146">
        <f>AH33+AH36+AH39+AH42+AH45+AH48+AH51</f>
        <v>0</v>
      </c>
      <c r="AI54" s="148"/>
      <c r="AJ54" s="162"/>
      <c r="AK54" s="146">
        <f>AK33+AK36+AK39+AK42+AK45+AK48+AK51</f>
        <v>0</v>
      </c>
      <c r="AL54" s="148"/>
      <c r="AM54" s="162"/>
      <c r="AN54" s="146">
        <f t="shared" si="0"/>
        <v>0</v>
      </c>
      <c r="AO54" s="162"/>
    </row>
    <row r="55" spans="1:41" ht="13.65" customHeight="1">
      <c r="A55" s="114"/>
      <c r="B55" s="104"/>
      <c r="C55" s="137"/>
      <c r="D55" s="56"/>
      <c r="E55" s="75"/>
      <c r="F55" s="127" t="s">
        <v>344</v>
      </c>
      <c r="G55" s="136"/>
      <c r="H55" s="147">
        <f>H34+H37+H40+H43+H46+H49+H52</f>
        <v>0</v>
      </c>
      <c r="I55" s="98"/>
      <c r="J55" s="98"/>
      <c r="K55" s="107"/>
      <c r="L55" s="147">
        <f>L34+L37+L40+L43+L46+L49+L52</f>
        <v>0</v>
      </c>
      <c r="M55" s="154"/>
      <c r="N55" s="154"/>
      <c r="O55" s="154"/>
      <c r="P55" s="160"/>
      <c r="Q55" s="147">
        <f>Q34+Q37+Q40+Q43+Q46+Q49+Q52</f>
        <v>0</v>
      </c>
      <c r="R55" s="154"/>
      <c r="S55" s="160"/>
      <c r="T55" s="147">
        <f>T34+T37+T40+T43+T46+T49+T52</f>
        <v>0</v>
      </c>
      <c r="U55" s="154"/>
      <c r="V55" s="160"/>
      <c r="W55" s="147">
        <f>W34+W37+W40+W43+W46+W49+W52</f>
        <v>0</v>
      </c>
      <c r="X55" s="160"/>
      <c r="Y55" s="147">
        <f>SUM(Q55:X55)</f>
        <v>0</v>
      </c>
      <c r="Z55" s="160"/>
      <c r="AA55" s="147">
        <f>AA34+AA37+AA40+AA43+AA46+AA49+AA52</f>
        <v>0</v>
      </c>
      <c r="AB55" s="154"/>
      <c r="AC55" s="160"/>
      <c r="AD55" s="147">
        <f>AD34+AD37+AD40+AD43+AD46+AD49+AD52</f>
        <v>0</v>
      </c>
      <c r="AE55" s="160"/>
      <c r="AF55" s="147">
        <f>AF34+AF37+AF40+AF43+AF46+AF49+AF52</f>
        <v>0</v>
      </c>
      <c r="AG55" s="107"/>
      <c r="AH55" s="147">
        <f>AH34+AH37+AH40+AH43+AH46+AH49+AH52</f>
        <v>0</v>
      </c>
      <c r="AI55" s="154"/>
      <c r="AJ55" s="160"/>
      <c r="AK55" s="147">
        <f>AK34+AK37+AK40+AK43+AK46+AK49+AK52</f>
        <v>0</v>
      </c>
      <c r="AL55" s="154"/>
      <c r="AM55" s="160"/>
      <c r="AN55" s="147">
        <f t="shared" si="0"/>
        <v>0</v>
      </c>
      <c r="AO55" s="160"/>
    </row>
    <row r="56" spans="1:41" ht="13.65" customHeight="1">
      <c r="A56" s="77"/>
      <c r="B56" s="78"/>
      <c r="C56" s="79"/>
      <c r="D56" s="91"/>
      <c r="E56" s="100"/>
      <c r="F56" s="77"/>
      <c r="G56" s="79"/>
      <c r="H56" s="91">
        <f>H35+H38+H41+H44+H47+H50+H53</f>
        <v>0</v>
      </c>
      <c r="I56" s="97"/>
      <c r="J56" s="97"/>
      <c r="K56" s="100"/>
      <c r="L56" s="152">
        <f>L35+L38+L41+L44+L47+L50+L53</f>
        <v>0</v>
      </c>
      <c r="M56" s="155"/>
      <c r="N56" s="155"/>
      <c r="O56" s="155"/>
      <c r="P56" s="161"/>
      <c r="Q56" s="152">
        <f>Q35+Q38+Q41+Q44+Q47+Q50+Q53</f>
        <v>0</v>
      </c>
      <c r="R56" s="155"/>
      <c r="S56" s="161"/>
      <c r="T56" s="152">
        <f>T35+T38+T41+T44+T47+T50+T53</f>
        <v>0</v>
      </c>
      <c r="U56" s="155"/>
      <c r="V56" s="161"/>
      <c r="W56" s="152">
        <f>W35+W38+W41+W44+W47+W50+W53</f>
        <v>0</v>
      </c>
      <c r="X56" s="161"/>
      <c r="Y56" s="152">
        <f>SUM(Q56:X56)</f>
        <v>0</v>
      </c>
      <c r="Z56" s="161"/>
      <c r="AA56" s="152">
        <f>AA35+AA38+AA41+AA44+AA47+AA50+AA53</f>
        <v>0</v>
      </c>
      <c r="AB56" s="155"/>
      <c r="AC56" s="161"/>
      <c r="AD56" s="152">
        <f>AD35+AD38+AD41+AD44+AD47+AD50+AD53</f>
        <v>0</v>
      </c>
      <c r="AE56" s="161"/>
      <c r="AF56" s="91">
        <f>AF35+AF38+AF41+AF44+AF47+AF50+AF53</f>
        <v>0</v>
      </c>
      <c r="AG56" s="100"/>
      <c r="AH56" s="152">
        <f>AH35+AH38+AH41+AH44+AH47+AH50+AH53</f>
        <v>0</v>
      </c>
      <c r="AI56" s="155"/>
      <c r="AJ56" s="161"/>
      <c r="AK56" s="152">
        <f>AK35+AK38+AK41+AK44+AK47+AK50+AK53</f>
        <v>0</v>
      </c>
      <c r="AL56" s="155"/>
      <c r="AM56" s="161"/>
      <c r="AN56" s="152">
        <f t="shared" si="0"/>
        <v>0</v>
      </c>
      <c r="AO56" s="161"/>
    </row>
    <row r="57" spans="1:41" s="123" customFormat="1" ht="12.75" customHeight="1">
      <c r="A57" s="128" t="s">
        <v>326</v>
      </c>
      <c r="B57" s="132"/>
      <c r="C57" s="132"/>
      <c r="D57" s="140"/>
      <c r="E57" s="140"/>
      <c r="F57" s="140"/>
      <c r="G57" s="145"/>
      <c r="H57" s="145"/>
      <c r="I57" s="145"/>
      <c r="J57" s="145"/>
      <c r="K57" s="145"/>
      <c r="L57" s="145"/>
      <c r="M57" s="145"/>
      <c r="N57" s="145"/>
      <c r="O57" s="159"/>
      <c r="P57" s="145"/>
      <c r="Q57" s="145"/>
      <c r="R57" s="145"/>
      <c r="S57" s="159"/>
      <c r="T57" s="159"/>
      <c r="U57" s="159"/>
      <c r="V57" s="159"/>
      <c r="W57" s="145"/>
      <c r="X57" s="145"/>
      <c r="Y57" s="145"/>
      <c r="Z57" s="145"/>
      <c r="AA57" s="145"/>
      <c r="AB57" s="145"/>
      <c r="AC57" s="145"/>
      <c r="AD57" s="145"/>
      <c r="AE57" s="145"/>
      <c r="AF57" s="145"/>
      <c r="AG57" s="145"/>
      <c r="AH57" s="145"/>
      <c r="AI57" s="145"/>
      <c r="AJ57" s="145"/>
      <c r="AK57" s="145"/>
      <c r="AL57" s="145"/>
      <c r="AM57" s="145"/>
      <c r="AN57" s="145"/>
      <c r="AO57" s="145"/>
    </row>
    <row r="58" spans="1:41" s="123" customFormat="1" ht="12.75" customHeight="1">
      <c r="A58" s="123" t="s">
        <v>197</v>
      </c>
    </row>
    <row r="59" spans="1:41" ht="12.75" customHeight="1">
      <c r="A59" s="123" t="s">
        <v>57</v>
      </c>
    </row>
  </sheetData>
  <mergeCells count="433">
    <mergeCell ref="X5:Y5"/>
    <mergeCell ref="X7:Y7"/>
    <mergeCell ref="X9:Y9"/>
    <mergeCell ref="X11:Y11"/>
    <mergeCell ref="X13:Y13"/>
    <mergeCell ref="AG19:AO19"/>
    <mergeCell ref="AG20:AO20"/>
    <mergeCell ref="J21:M21"/>
    <mergeCell ref="K22:M22"/>
    <mergeCell ref="P22:Q22"/>
    <mergeCell ref="R22:S22"/>
    <mergeCell ref="T22:U22"/>
    <mergeCell ref="AG22:AO22"/>
    <mergeCell ref="J23:M23"/>
    <mergeCell ref="K24:M24"/>
    <mergeCell ref="P24:Q24"/>
    <mergeCell ref="R24:S24"/>
    <mergeCell ref="T24:U24"/>
    <mergeCell ref="AG24:AO24"/>
    <mergeCell ref="J25:M25"/>
    <mergeCell ref="K26:M26"/>
    <mergeCell ref="P26:Q26"/>
    <mergeCell ref="R26:S26"/>
    <mergeCell ref="T26:U26"/>
    <mergeCell ref="AG26:AO26"/>
    <mergeCell ref="J27:M27"/>
    <mergeCell ref="K28:M28"/>
    <mergeCell ref="P28:Q28"/>
    <mergeCell ref="R28:S28"/>
    <mergeCell ref="T28:U28"/>
    <mergeCell ref="AG28:AO28"/>
    <mergeCell ref="Q31:Z31"/>
    <mergeCell ref="AD31:AE31"/>
    <mergeCell ref="AF31:AG31"/>
    <mergeCell ref="AH31:AM31"/>
    <mergeCell ref="Q32:S32"/>
    <mergeCell ref="T32:V32"/>
    <mergeCell ref="W32:X32"/>
    <mergeCell ref="Y32:Z32"/>
    <mergeCell ref="AD32:AE32"/>
    <mergeCell ref="AF32:AG32"/>
    <mergeCell ref="AH32:AJ32"/>
    <mergeCell ref="F33:G33"/>
    <mergeCell ref="H33:K33"/>
    <mergeCell ref="L33:P33"/>
    <mergeCell ref="Q33:S33"/>
    <mergeCell ref="T33:V33"/>
    <mergeCell ref="W33:X33"/>
    <mergeCell ref="Y33:Z33"/>
    <mergeCell ref="AA33:AC33"/>
    <mergeCell ref="AD33:AE33"/>
    <mergeCell ref="AF33:AG33"/>
    <mergeCell ref="AH33:AJ33"/>
    <mergeCell ref="AK33:AM33"/>
    <mergeCell ref="AN33:AO33"/>
    <mergeCell ref="H34:K34"/>
    <mergeCell ref="L34:P34"/>
    <mergeCell ref="Q34:S34"/>
    <mergeCell ref="T34:V34"/>
    <mergeCell ref="W34:X34"/>
    <mergeCell ref="Y34:Z34"/>
    <mergeCell ref="AA34:AC34"/>
    <mergeCell ref="AD34:AE34"/>
    <mergeCell ref="AF34:AG34"/>
    <mergeCell ref="AH34:AJ34"/>
    <mergeCell ref="AK34:AM34"/>
    <mergeCell ref="AN34:AO34"/>
    <mergeCell ref="H35:K35"/>
    <mergeCell ref="L35:P35"/>
    <mergeCell ref="Q35:S35"/>
    <mergeCell ref="T35:V35"/>
    <mergeCell ref="W35:X35"/>
    <mergeCell ref="Y35:Z35"/>
    <mergeCell ref="AA35:AC35"/>
    <mergeCell ref="AD35:AE35"/>
    <mergeCell ref="AF35:AG35"/>
    <mergeCell ref="AH35:AJ35"/>
    <mergeCell ref="AK35:AM35"/>
    <mergeCell ref="AN35:AO35"/>
    <mergeCell ref="F36:G36"/>
    <mergeCell ref="H36:K36"/>
    <mergeCell ref="L36:P36"/>
    <mergeCell ref="Q36:S36"/>
    <mergeCell ref="T36:V36"/>
    <mergeCell ref="W36:X36"/>
    <mergeCell ref="Y36:Z36"/>
    <mergeCell ref="AA36:AC36"/>
    <mergeCell ref="AD36:AE36"/>
    <mergeCell ref="AF36:AG36"/>
    <mergeCell ref="AH36:AJ36"/>
    <mergeCell ref="AK36:AM36"/>
    <mergeCell ref="AN36:AO36"/>
    <mergeCell ref="H37:K37"/>
    <mergeCell ref="L37:P37"/>
    <mergeCell ref="Q37:S37"/>
    <mergeCell ref="T37:V37"/>
    <mergeCell ref="W37:X37"/>
    <mergeCell ref="Y37:Z37"/>
    <mergeCell ref="AA37:AC37"/>
    <mergeCell ref="AD37:AE37"/>
    <mergeCell ref="AF37:AG37"/>
    <mergeCell ref="AH37:AJ37"/>
    <mergeCell ref="AK37:AM37"/>
    <mergeCell ref="AN37:AO37"/>
    <mergeCell ref="H38:K38"/>
    <mergeCell ref="L38:P38"/>
    <mergeCell ref="Q38:S38"/>
    <mergeCell ref="T38:V38"/>
    <mergeCell ref="W38:X38"/>
    <mergeCell ref="Y38:Z38"/>
    <mergeCell ref="AA38:AC38"/>
    <mergeCell ref="AD38:AE38"/>
    <mergeCell ref="AF38:AG38"/>
    <mergeCell ref="AH38:AJ38"/>
    <mergeCell ref="AK38:AM38"/>
    <mergeCell ref="AN38:AO38"/>
    <mergeCell ref="F39:G39"/>
    <mergeCell ref="H39:K39"/>
    <mergeCell ref="L39:P39"/>
    <mergeCell ref="Q39:S39"/>
    <mergeCell ref="T39:V39"/>
    <mergeCell ref="W39:X39"/>
    <mergeCell ref="Y39:Z39"/>
    <mergeCell ref="AA39:AC39"/>
    <mergeCell ref="AD39:AE39"/>
    <mergeCell ref="AF39:AG39"/>
    <mergeCell ref="AH39:AJ39"/>
    <mergeCell ref="AK39:AM39"/>
    <mergeCell ref="AN39:AO39"/>
    <mergeCell ref="H40:K40"/>
    <mergeCell ref="L40:P40"/>
    <mergeCell ref="Q40:S40"/>
    <mergeCell ref="T40:V40"/>
    <mergeCell ref="W40:X40"/>
    <mergeCell ref="Y40:Z40"/>
    <mergeCell ref="AA40:AC40"/>
    <mergeCell ref="AD40:AE40"/>
    <mergeCell ref="AF40:AG40"/>
    <mergeCell ref="AH40:AJ40"/>
    <mergeCell ref="AK40:AM40"/>
    <mergeCell ref="AN40:AO40"/>
    <mergeCell ref="H41:K41"/>
    <mergeCell ref="L41:P41"/>
    <mergeCell ref="Q41:S41"/>
    <mergeCell ref="T41:V41"/>
    <mergeCell ref="W41:X41"/>
    <mergeCell ref="Y41:Z41"/>
    <mergeCell ref="AA41:AC41"/>
    <mergeCell ref="AD41:AE41"/>
    <mergeCell ref="AF41:AG41"/>
    <mergeCell ref="AH41:AJ41"/>
    <mergeCell ref="AK41:AM41"/>
    <mergeCell ref="AN41:AO41"/>
    <mergeCell ref="F42:G42"/>
    <mergeCell ref="H42:K42"/>
    <mergeCell ref="L42:P42"/>
    <mergeCell ref="Q42:S42"/>
    <mergeCell ref="T42:V42"/>
    <mergeCell ref="W42:X42"/>
    <mergeCell ref="Y42:Z42"/>
    <mergeCell ref="AA42:AC42"/>
    <mergeCell ref="AD42:AE42"/>
    <mergeCell ref="AF42:AG42"/>
    <mergeCell ref="AH42:AJ42"/>
    <mergeCell ref="AK42:AM42"/>
    <mergeCell ref="AN42:AO42"/>
    <mergeCell ref="H43:K43"/>
    <mergeCell ref="L43:P43"/>
    <mergeCell ref="Q43:S43"/>
    <mergeCell ref="T43:V43"/>
    <mergeCell ref="W43:X43"/>
    <mergeCell ref="Y43:Z43"/>
    <mergeCell ref="AA43:AC43"/>
    <mergeCell ref="AD43:AE43"/>
    <mergeCell ref="AF43:AG43"/>
    <mergeCell ref="AH43:AJ43"/>
    <mergeCell ref="AK43:AM43"/>
    <mergeCell ref="AN43:AO43"/>
    <mergeCell ref="H44:K44"/>
    <mergeCell ref="L44:P44"/>
    <mergeCell ref="Q44:S44"/>
    <mergeCell ref="T44:V44"/>
    <mergeCell ref="W44:X44"/>
    <mergeCell ref="Y44:Z44"/>
    <mergeCell ref="AA44:AC44"/>
    <mergeCell ref="AD44:AE44"/>
    <mergeCell ref="AF44:AG44"/>
    <mergeCell ref="AH44:AJ44"/>
    <mergeCell ref="AK44:AM44"/>
    <mergeCell ref="AN44:AO44"/>
    <mergeCell ref="F45:G45"/>
    <mergeCell ref="H45:K45"/>
    <mergeCell ref="L45:P45"/>
    <mergeCell ref="Q45:S45"/>
    <mergeCell ref="T45:V45"/>
    <mergeCell ref="W45:X45"/>
    <mergeCell ref="Y45:Z45"/>
    <mergeCell ref="AA45:AC45"/>
    <mergeCell ref="AD45:AE45"/>
    <mergeCell ref="AF45:AG45"/>
    <mergeCell ref="AH45:AJ45"/>
    <mergeCell ref="AK45:AM45"/>
    <mergeCell ref="AN45:AO45"/>
    <mergeCell ref="H46:K46"/>
    <mergeCell ref="L46:P46"/>
    <mergeCell ref="Q46:S46"/>
    <mergeCell ref="T46:V46"/>
    <mergeCell ref="W46:X46"/>
    <mergeCell ref="Y46:Z46"/>
    <mergeCell ref="AA46:AC46"/>
    <mergeCell ref="AD46:AE46"/>
    <mergeCell ref="AF46:AG46"/>
    <mergeCell ref="AH46:AJ46"/>
    <mergeCell ref="AK46:AM46"/>
    <mergeCell ref="AN46:AO46"/>
    <mergeCell ref="H47:K47"/>
    <mergeCell ref="L47:P47"/>
    <mergeCell ref="Q47:S47"/>
    <mergeCell ref="T47:V47"/>
    <mergeCell ref="W47:X47"/>
    <mergeCell ref="Y47:Z47"/>
    <mergeCell ref="AA47:AC47"/>
    <mergeCell ref="AD47:AE47"/>
    <mergeCell ref="AF47:AG47"/>
    <mergeCell ref="AH47:AJ47"/>
    <mergeCell ref="AK47:AM47"/>
    <mergeCell ref="AN47:AO47"/>
    <mergeCell ref="F48:G48"/>
    <mergeCell ref="H48:K48"/>
    <mergeCell ref="L48:P48"/>
    <mergeCell ref="Q48:S48"/>
    <mergeCell ref="T48:V48"/>
    <mergeCell ref="W48:X48"/>
    <mergeCell ref="Y48:Z48"/>
    <mergeCell ref="AA48:AC48"/>
    <mergeCell ref="AD48:AE48"/>
    <mergeCell ref="AF48:AG48"/>
    <mergeCell ref="AH48:AJ48"/>
    <mergeCell ref="AK48:AM48"/>
    <mergeCell ref="AN48:AO48"/>
    <mergeCell ref="H49:K49"/>
    <mergeCell ref="L49:P49"/>
    <mergeCell ref="Q49:S49"/>
    <mergeCell ref="T49:V49"/>
    <mergeCell ref="W49:X49"/>
    <mergeCell ref="Y49:Z49"/>
    <mergeCell ref="AA49:AC49"/>
    <mergeCell ref="AD49:AE49"/>
    <mergeCell ref="AF49:AG49"/>
    <mergeCell ref="AH49:AJ49"/>
    <mergeCell ref="AK49:AM49"/>
    <mergeCell ref="AN49:AO49"/>
    <mergeCell ref="H50:K50"/>
    <mergeCell ref="L50:P50"/>
    <mergeCell ref="Q50:S50"/>
    <mergeCell ref="T50:V50"/>
    <mergeCell ref="W50:X50"/>
    <mergeCell ref="Y50:Z50"/>
    <mergeCell ref="AA50:AC50"/>
    <mergeCell ref="AD50:AE50"/>
    <mergeCell ref="AF50:AG50"/>
    <mergeCell ref="AH50:AJ50"/>
    <mergeCell ref="AK50:AM50"/>
    <mergeCell ref="AN50:AO50"/>
    <mergeCell ref="F51:G51"/>
    <mergeCell ref="H51:K51"/>
    <mergeCell ref="L51:P51"/>
    <mergeCell ref="Q51:S51"/>
    <mergeCell ref="T51:V51"/>
    <mergeCell ref="W51:X51"/>
    <mergeCell ref="Y51:Z51"/>
    <mergeCell ref="AA51:AC51"/>
    <mergeCell ref="AD51:AE51"/>
    <mergeCell ref="AF51:AG51"/>
    <mergeCell ref="AH51:AJ51"/>
    <mergeCell ref="AK51:AM51"/>
    <mergeCell ref="AN51:AO51"/>
    <mergeCell ref="H52:K52"/>
    <mergeCell ref="L52:P52"/>
    <mergeCell ref="Q52:S52"/>
    <mergeCell ref="T52:V52"/>
    <mergeCell ref="W52:X52"/>
    <mergeCell ref="Y52:Z52"/>
    <mergeCell ref="AA52:AC52"/>
    <mergeCell ref="AD52:AE52"/>
    <mergeCell ref="AF52:AG52"/>
    <mergeCell ref="AH52:AJ52"/>
    <mergeCell ref="AK52:AM52"/>
    <mergeCell ref="AN52:AO52"/>
    <mergeCell ref="H53:K53"/>
    <mergeCell ref="L53:P53"/>
    <mergeCell ref="Q53:S53"/>
    <mergeCell ref="T53:V53"/>
    <mergeCell ref="W53:X53"/>
    <mergeCell ref="Y53:Z53"/>
    <mergeCell ref="AA53:AC53"/>
    <mergeCell ref="AD53:AE53"/>
    <mergeCell ref="AF53:AG53"/>
    <mergeCell ref="AH53:AJ53"/>
    <mergeCell ref="AK53:AM53"/>
    <mergeCell ref="AN53:AO53"/>
    <mergeCell ref="F54:G54"/>
    <mergeCell ref="H54:K54"/>
    <mergeCell ref="L54:P54"/>
    <mergeCell ref="Q54:S54"/>
    <mergeCell ref="T54:V54"/>
    <mergeCell ref="W54:X54"/>
    <mergeCell ref="Y54:Z54"/>
    <mergeCell ref="AA54:AC54"/>
    <mergeCell ref="AD54:AE54"/>
    <mergeCell ref="AF54:AG54"/>
    <mergeCell ref="AH54:AJ54"/>
    <mergeCell ref="AK54:AM54"/>
    <mergeCell ref="AN54:AO54"/>
    <mergeCell ref="H55:K55"/>
    <mergeCell ref="L55:P55"/>
    <mergeCell ref="Q55:S55"/>
    <mergeCell ref="T55:V55"/>
    <mergeCell ref="W55:X55"/>
    <mergeCell ref="Y55:Z55"/>
    <mergeCell ref="AA55:AC55"/>
    <mergeCell ref="AD55:AE55"/>
    <mergeCell ref="AF55:AG55"/>
    <mergeCell ref="AH55:AJ55"/>
    <mergeCell ref="AK55:AM55"/>
    <mergeCell ref="AN55:AO55"/>
    <mergeCell ref="H56:K56"/>
    <mergeCell ref="L56:P56"/>
    <mergeCell ref="Q56:S56"/>
    <mergeCell ref="T56:V56"/>
    <mergeCell ref="W56:X56"/>
    <mergeCell ref="Y56:Z56"/>
    <mergeCell ref="AA56:AC56"/>
    <mergeCell ref="AD56:AE56"/>
    <mergeCell ref="AF56:AG56"/>
    <mergeCell ref="AH56:AJ56"/>
    <mergeCell ref="AK56:AM56"/>
    <mergeCell ref="AN56:AO56"/>
    <mergeCell ref="A3:E4"/>
    <mergeCell ref="F3:N4"/>
    <mergeCell ref="O3:U4"/>
    <mergeCell ref="V3:W4"/>
    <mergeCell ref="X3:AC4"/>
    <mergeCell ref="AD3:AG4"/>
    <mergeCell ref="AH3:AK4"/>
    <mergeCell ref="AL3:AO4"/>
    <mergeCell ref="A5:E6"/>
    <mergeCell ref="F5:N6"/>
    <mergeCell ref="O5:U6"/>
    <mergeCell ref="V5:W6"/>
    <mergeCell ref="AD5:AG6"/>
    <mergeCell ref="AH5:AK6"/>
    <mergeCell ref="AL5:AO6"/>
    <mergeCell ref="A7:E8"/>
    <mergeCell ref="F7:N8"/>
    <mergeCell ref="O7:U8"/>
    <mergeCell ref="V7:W8"/>
    <mergeCell ref="AD7:AG8"/>
    <mergeCell ref="AH7:AK8"/>
    <mergeCell ref="AL7:AO8"/>
    <mergeCell ref="A9:E10"/>
    <mergeCell ref="F9:N10"/>
    <mergeCell ref="O9:U10"/>
    <mergeCell ref="V9:W10"/>
    <mergeCell ref="AD9:AG10"/>
    <mergeCell ref="AH9:AK10"/>
    <mergeCell ref="AL9:AO10"/>
    <mergeCell ref="A11:E12"/>
    <mergeCell ref="F11:N12"/>
    <mergeCell ref="O11:U12"/>
    <mergeCell ref="V11:W12"/>
    <mergeCell ref="AD11:AG12"/>
    <mergeCell ref="AH11:AK12"/>
    <mergeCell ref="AL11:AO12"/>
    <mergeCell ref="A13:E14"/>
    <mergeCell ref="F13:N14"/>
    <mergeCell ref="O13:U14"/>
    <mergeCell ref="V13:W14"/>
    <mergeCell ref="AD13:AG14"/>
    <mergeCell ref="AH13:AK14"/>
    <mergeCell ref="AL13:AO14"/>
    <mergeCell ref="A19:C20"/>
    <mergeCell ref="D19:I20"/>
    <mergeCell ref="J19:W20"/>
    <mergeCell ref="X19:AC20"/>
    <mergeCell ref="AD19:AF20"/>
    <mergeCell ref="A21:C22"/>
    <mergeCell ref="D21:I22"/>
    <mergeCell ref="X21:AC22"/>
    <mergeCell ref="AD21:AF22"/>
    <mergeCell ref="A23:C24"/>
    <mergeCell ref="D23:I24"/>
    <mergeCell ref="X23:AC24"/>
    <mergeCell ref="AD23:AF24"/>
    <mergeCell ref="A25:C26"/>
    <mergeCell ref="D25:I26"/>
    <mergeCell ref="X25:AC26"/>
    <mergeCell ref="AD25:AF26"/>
    <mergeCell ref="A27:C28"/>
    <mergeCell ref="D27:I28"/>
    <mergeCell ref="X27:AC28"/>
    <mergeCell ref="AD27:AF28"/>
    <mergeCell ref="A31:C32"/>
    <mergeCell ref="D31:E32"/>
    <mergeCell ref="F31:G32"/>
    <mergeCell ref="H31:K32"/>
    <mergeCell ref="L31:P32"/>
    <mergeCell ref="AA31:AC32"/>
    <mergeCell ref="AN31:AO32"/>
    <mergeCell ref="A33:C35"/>
    <mergeCell ref="D33:E35"/>
    <mergeCell ref="F34:G35"/>
    <mergeCell ref="A36:C38"/>
    <mergeCell ref="D36:E38"/>
    <mergeCell ref="F37:G38"/>
    <mergeCell ref="A39:C41"/>
    <mergeCell ref="D39:E41"/>
    <mergeCell ref="F40:G41"/>
    <mergeCell ref="A42:C44"/>
    <mergeCell ref="D42:E44"/>
    <mergeCell ref="F43:G44"/>
    <mergeCell ref="A45:C47"/>
    <mergeCell ref="D45:E47"/>
    <mergeCell ref="F46:G47"/>
    <mergeCell ref="A48:C50"/>
    <mergeCell ref="D48:E50"/>
    <mergeCell ref="F49:G50"/>
    <mergeCell ref="A51:C53"/>
    <mergeCell ref="D51:E53"/>
    <mergeCell ref="F52:G53"/>
    <mergeCell ref="A54:C56"/>
    <mergeCell ref="D54:E56"/>
    <mergeCell ref="F55:G56"/>
  </mergeCells>
  <phoneticPr fontId="2"/>
  <dataValidations count="2">
    <dataValidation type="list" allowBlank="1" showDropDown="0" showInputMessage="1" showErrorMessage="1" sqref="Z5:AB5 Z9:AB9 Z11:AB11 Z7:AB7 Z13:AB13">
      <formula1>昭和・平成</formula1>
    </dataValidation>
    <dataValidation type="list" allowBlank="1" showDropDown="0" showInputMessage="1" showErrorMessage="1" sqref="X5:Y5 X7:Y7 X9:Y9 X11:Y11 X13:Y13 J21 J23 J25 J27">
      <formula1>"昭和,平成,令和"</formula1>
    </dataValidation>
  </dataValidations>
  <pageMargins left="1.05" right="0.78740157480314965" top="0.78740157480314965" bottom="0.19685039370078741" header="0.51181102362204722" footer="0.51181102362204722"/>
  <pageSetup paperSize="9" scale="82" fitToWidth="1" fitToHeight="1" orientation="portrait" usePrinterDefaults="1" r:id="rId1"/>
  <headerFooter alignWithMargins="0">
    <oddFooter>&amp;C－４－</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11">
    <tabColor theme="0" tint="-0.15"/>
    <pageSetUpPr fitToPage="1"/>
  </sheetPr>
  <dimension ref="A2:AG50"/>
  <sheetViews>
    <sheetView view="pageBreakPreview" zoomScaleSheetLayoutView="100" workbookViewId="0">
      <selection activeCell="M6" sqref="M6"/>
    </sheetView>
  </sheetViews>
  <sheetFormatPr defaultColWidth="9" defaultRowHeight="13.2"/>
  <cols>
    <col min="1" max="1" width="1.88671875" style="35" customWidth="1"/>
    <col min="2" max="2" width="2.77734375" style="35" customWidth="1"/>
    <col min="3" max="4" width="1.33203125" style="35" customWidth="1"/>
    <col min="5" max="5" width="2.77734375" style="35" customWidth="1"/>
    <col min="6" max="6" width="16.88671875" style="212" customWidth="1"/>
    <col min="7" max="7" width="9.21875" style="35" customWidth="1"/>
    <col min="8" max="8" width="13.6640625" style="35" customWidth="1"/>
    <col min="9" max="9" width="7.44140625" style="212" customWidth="1"/>
    <col min="10" max="10" width="2.77734375" style="35" customWidth="1"/>
    <col min="11" max="11" width="7.44140625" style="212" customWidth="1"/>
    <col min="12" max="12" width="2.77734375" style="35" customWidth="1"/>
    <col min="13" max="13" width="2.109375" style="35" customWidth="1"/>
    <col min="14" max="14" width="3.21875" style="35" customWidth="1"/>
    <col min="15" max="15" width="2.109375" style="35" customWidth="1"/>
    <col min="16" max="16" width="3.21875" style="35" customWidth="1"/>
    <col min="17" max="17" width="2.109375" style="35" customWidth="1"/>
    <col min="18" max="18" width="3.21875" style="35" customWidth="1"/>
    <col min="19" max="19" width="2.109375" style="35" customWidth="1"/>
    <col min="20" max="20" width="6.44140625" style="35" customWidth="1"/>
    <col min="21" max="21" width="9.109375" style="35" customWidth="1"/>
    <col min="22" max="22" width="9" style="35"/>
    <col min="23" max="29" width="2.109375" style="35" customWidth="1"/>
    <col min="30" max="30" width="9" style="35"/>
    <col min="31" max="31" width="15.21875" style="35" bestFit="1" customWidth="1"/>
    <col min="32" max="16384" width="9" style="35"/>
  </cols>
  <sheetData>
    <row r="1" spans="2:33" ht="25.5" customHeight="1"/>
    <row r="2" spans="2:33" ht="21.75" customHeight="1">
      <c r="B2" s="213" t="s">
        <v>291</v>
      </c>
      <c r="D2" s="245" t="s">
        <v>98</v>
      </c>
      <c r="E2" s="245"/>
      <c r="F2" s="245"/>
      <c r="R2" s="38"/>
      <c r="S2" s="38"/>
      <c r="V2" s="38"/>
      <c r="W2" s="38"/>
      <c r="AB2" s="38"/>
      <c r="AC2" s="230"/>
      <c r="AE2" s="398"/>
      <c r="AG2" s="35" t="s">
        <v>152</v>
      </c>
    </row>
    <row r="3" spans="2:33" ht="15" customHeight="1">
      <c r="B3" s="214" t="s">
        <v>248</v>
      </c>
      <c r="C3" s="231"/>
      <c r="D3" s="246"/>
      <c r="E3" s="246"/>
      <c r="F3" s="246"/>
      <c r="G3" s="231"/>
      <c r="H3" s="231"/>
      <c r="I3" s="289"/>
      <c r="J3" s="231"/>
      <c r="K3" s="289"/>
      <c r="L3" s="231"/>
      <c r="M3" s="231"/>
      <c r="N3" s="231"/>
      <c r="O3" s="231"/>
      <c r="P3" s="231"/>
      <c r="Q3" s="231"/>
      <c r="R3" s="231"/>
      <c r="S3" s="231"/>
      <c r="T3" s="231"/>
      <c r="U3" s="231"/>
      <c r="V3" s="86" t="s">
        <v>360</v>
      </c>
      <c r="W3" s="86"/>
      <c r="X3" s="231"/>
      <c r="AB3" s="38"/>
      <c r="AC3" s="230"/>
      <c r="AE3" s="398"/>
    </row>
    <row r="4" spans="2:33" ht="21.75" customHeight="1">
      <c r="B4" s="215" t="s">
        <v>269</v>
      </c>
      <c r="C4" s="232"/>
      <c r="D4" s="232"/>
      <c r="E4" s="257"/>
      <c r="F4" s="280" t="s">
        <v>100</v>
      </c>
      <c r="G4" s="294" t="s">
        <v>265</v>
      </c>
      <c r="H4" s="301" t="s">
        <v>102</v>
      </c>
      <c r="I4" s="305" t="s">
        <v>103</v>
      </c>
      <c r="J4" s="318"/>
      <c r="K4" s="318"/>
      <c r="L4" s="334"/>
      <c r="M4" s="294" t="s">
        <v>105</v>
      </c>
      <c r="N4" s="347"/>
      <c r="O4" s="347"/>
      <c r="P4" s="347"/>
      <c r="Q4" s="347"/>
      <c r="R4" s="347"/>
      <c r="S4" s="361"/>
      <c r="T4" s="305" t="s">
        <v>107</v>
      </c>
      <c r="U4" s="318"/>
      <c r="V4" s="318"/>
      <c r="W4" s="294" t="s">
        <v>109</v>
      </c>
      <c r="X4" s="347"/>
      <c r="Y4" s="347"/>
      <c r="Z4" s="347"/>
      <c r="AA4" s="347"/>
      <c r="AB4" s="347"/>
      <c r="AC4" s="388"/>
      <c r="AE4" s="398"/>
      <c r="AG4" s="35" t="s">
        <v>42</v>
      </c>
    </row>
    <row r="5" spans="2:33" ht="31.5" customHeight="1">
      <c r="B5" s="216"/>
      <c r="C5" s="233"/>
      <c r="D5" s="233"/>
      <c r="E5" s="258"/>
      <c r="F5" s="104"/>
      <c r="G5" s="112"/>
      <c r="H5" s="300"/>
      <c r="I5" s="306" t="s">
        <v>111</v>
      </c>
      <c r="J5" s="319"/>
      <c r="K5" s="325" t="s">
        <v>51</v>
      </c>
      <c r="L5" s="319"/>
      <c r="M5" s="340"/>
      <c r="N5" s="348"/>
      <c r="O5" s="348"/>
      <c r="P5" s="348"/>
      <c r="Q5" s="348"/>
      <c r="R5" s="348"/>
      <c r="S5" s="362"/>
      <c r="T5" s="369" t="s">
        <v>112</v>
      </c>
      <c r="U5" s="373" t="s">
        <v>113</v>
      </c>
      <c r="V5" s="369" t="s">
        <v>170</v>
      </c>
      <c r="W5" s="340"/>
      <c r="X5" s="348"/>
      <c r="Y5" s="348"/>
      <c r="Z5" s="348"/>
      <c r="AA5" s="348"/>
      <c r="AB5" s="348"/>
      <c r="AC5" s="389"/>
    </row>
    <row r="6" spans="2:33" ht="21.75" customHeight="1">
      <c r="B6" s="217"/>
      <c r="C6" s="234"/>
      <c r="D6" s="247"/>
      <c r="E6" s="259"/>
      <c r="F6" s="281"/>
      <c r="G6" s="295"/>
      <c r="H6" s="91"/>
      <c r="I6" s="307"/>
      <c r="J6" s="108" t="s">
        <v>161</v>
      </c>
      <c r="K6" s="317"/>
      <c r="L6" s="108" t="s">
        <v>161</v>
      </c>
      <c r="M6" s="65"/>
      <c r="N6" s="153"/>
      <c r="O6" s="104" t="s">
        <v>9</v>
      </c>
      <c r="P6" s="153"/>
      <c r="Q6" s="104" t="s">
        <v>114</v>
      </c>
      <c r="R6" s="153"/>
      <c r="S6" s="137" t="s">
        <v>115</v>
      </c>
      <c r="T6" s="303"/>
      <c r="U6" s="42"/>
      <c r="V6" s="303"/>
      <c r="W6" s="65"/>
      <c r="X6" s="381"/>
      <c r="Y6" s="104" t="s">
        <v>9</v>
      </c>
      <c r="Z6" s="153"/>
      <c r="AA6" s="104" t="s">
        <v>114</v>
      </c>
      <c r="AB6" s="153"/>
      <c r="AC6" s="390" t="s">
        <v>115</v>
      </c>
    </row>
    <row r="7" spans="2:33" ht="21.75" customHeight="1">
      <c r="B7" s="218" t="s">
        <v>18</v>
      </c>
      <c r="C7" s="235"/>
      <c r="D7" s="248"/>
      <c r="E7" s="260" t="s">
        <v>117</v>
      </c>
      <c r="F7" s="282"/>
      <c r="G7" s="49"/>
      <c r="H7" s="49"/>
      <c r="I7" s="308"/>
      <c r="J7" s="82"/>
      <c r="K7" s="326"/>
      <c r="L7" s="82"/>
      <c r="M7" s="58"/>
      <c r="N7" s="349"/>
      <c r="O7" s="356" t="s">
        <v>9</v>
      </c>
      <c r="P7" s="349"/>
      <c r="Q7" s="356" t="s">
        <v>114</v>
      </c>
      <c r="R7" s="349"/>
      <c r="S7" s="144" t="s">
        <v>115</v>
      </c>
      <c r="T7" s="90"/>
      <c r="U7" s="198"/>
      <c r="V7" s="90"/>
      <c r="W7" s="58"/>
      <c r="X7" s="349"/>
      <c r="Y7" s="356" t="s">
        <v>9</v>
      </c>
      <c r="Z7" s="349"/>
      <c r="AA7" s="356" t="s">
        <v>114</v>
      </c>
      <c r="AB7" s="349"/>
      <c r="AC7" s="391" t="s">
        <v>115</v>
      </c>
    </row>
    <row r="8" spans="2:33" ht="21.75" customHeight="1">
      <c r="B8" s="218"/>
      <c r="C8" s="235"/>
      <c r="D8" s="248"/>
      <c r="E8" s="260"/>
      <c r="F8" s="282"/>
      <c r="G8" s="49"/>
      <c r="H8" s="49"/>
      <c r="I8" s="308"/>
      <c r="J8" s="82"/>
      <c r="K8" s="326"/>
      <c r="L8" s="82"/>
      <c r="M8" s="58"/>
      <c r="N8" s="349"/>
      <c r="O8" s="356" t="s">
        <v>9</v>
      </c>
      <c r="P8" s="349"/>
      <c r="Q8" s="356" t="s">
        <v>114</v>
      </c>
      <c r="R8" s="349"/>
      <c r="S8" s="144" t="s">
        <v>115</v>
      </c>
      <c r="T8" s="90"/>
      <c r="U8" s="198"/>
      <c r="V8" s="90"/>
      <c r="W8" s="58"/>
      <c r="X8" s="349"/>
      <c r="Y8" s="356" t="s">
        <v>9</v>
      </c>
      <c r="Z8" s="349"/>
      <c r="AA8" s="356" t="s">
        <v>114</v>
      </c>
      <c r="AB8" s="349"/>
      <c r="AC8" s="391" t="s">
        <v>115</v>
      </c>
    </row>
    <row r="9" spans="2:33" ht="21.75" customHeight="1">
      <c r="B9" s="218"/>
      <c r="C9" s="235"/>
      <c r="D9" s="248"/>
      <c r="E9" s="260"/>
      <c r="F9" s="282"/>
      <c r="G9" s="49"/>
      <c r="H9" s="49"/>
      <c r="I9" s="308"/>
      <c r="J9" s="82"/>
      <c r="K9" s="326"/>
      <c r="L9" s="82"/>
      <c r="M9" s="58"/>
      <c r="N9" s="349"/>
      <c r="O9" s="356" t="s">
        <v>9</v>
      </c>
      <c r="P9" s="349"/>
      <c r="Q9" s="356" t="s">
        <v>114</v>
      </c>
      <c r="R9" s="349"/>
      <c r="S9" s="144" t="s">
        <v>115</v>
      </c>
      <c r="T9" s="90"/>
      <c r="U9" s="198"/>
      <c r="V9" s="90"/>
      <c r="W9" s="58"/>
      <c r="X9" s="349"/>
      <c r="Y9" s="356" t="s">
        <v>9</v>
      </c>
      <c r="Z9" s="349"/>
      <c r="AA9" s="356" t="s">
        <v>114</v>
      </c>
      <c r="AB9" s="349"/>
      <c r="AC9" s="391" t="s">
        <v>115</v>
      </c>
    </row>
    <row r="10" spans="2:33" ht="21.75" customHeight="1">
      <c r="B10" s="218"/>
      <c r="C10" s="235"/>
      <c r="D10" s="248"/>
      <c r="E10" s="260"/>
      <c r="F10" s="282"/>
      <c r="G10" s="49"/>
      <c r="H10" s="49"/>
      <c r="I10" s="308"/>
      <c r="J10" s="82"/>
      <c r="K10" s="326"/>
      <c r="L10" s="82"/>
      <c r="M10" s="58"/>
      <c r="N10" s="349"/>
      <c r="O10" s="356" t="s">
        <v>9</v>
      </c>
      <c r="P10" s="349"/>
      <c r="Q10" s="356" t="s">
        <v>114</v>
      </c>
      <c r="R10" s="349"/>
      <c r="S10" s="144" t="s">
        <v>115</v>
      </c>
      <c r="T10" s="90"/>
      <c r="U10" s="198"/>
      <c r="V10" s="90"/>
      <c r="W10" s="58"/>
      <c r="X10" s="349"/>
      <c r="Y10" s="356" t="s">
        <v>9</v>
      </c>
      <c r="Z10" s="349"/>
      <c r="AA10" s="356" t="s">
        <v>114</v>
      </c>
      <c r="AB10" s="349"/>
      <c r="AC10" s="391" t="s">
        <v>115</v>
      </c>
    </row>
    <row r="11" spans="2:33" ht="21.75" customHeight="1">
      <c r="B11" s="218"/>
      <c r="C11" s="235"/>
      <c r="D11" s="248"/>
      <c r="E11" s="260"/>
      <c r="F11" s="282"/>
      <c r="G11" s="49"/>
      <c r="H11" s="49"/>
      <c r="I11" s="308"/>
      <c r="J11" s="82"/>
      <c r="K11" s="326"/>
      <c r="L11" s="82"/>
      <c r="M11" s="58"/>
      <c r="N11" s="349"/>
      <c r="O11" s="356" t="s">
        <v>9</v>
      </c>
      <c r="P11" s="349"/>
      <c r="Q11" s="356" t="s">
        <v>114</v>
      </c>
      <c r="R11" s="349"/>
      <c r="S11" s="144" t="s">
        <v>115</v>
      </c>
      <c r="T11" s="90"/>
      <c r="U11" s="198"/>
      <c r="V11" s="90"/>
      <c r="W11" s="58"/>
      <c r="X11" s="349"/>
      <c r="Y11" s="356" t="s">
        <v>9</v>
      </c>
      <c r="Z11" s="349"/>
      <c r="AA11" s="356" t="s">
        <v>114</v>
      </c>
      <c r="AB11" s="349"/>
      <c r="AC11" s="391" t="s">
        <v>115</v>
      </c>
    </row>
    <row r="12" spans="2:33" ht="21.75" customHeight="1">
      <c r="B12" s="218"/>
      <c r="C12" s="235"/>
      <c r="D12" s="248"/>
      <c r="E12" s="260"/>
      <c r="F12" s="282"/>
      <c r="G12" s="49"/>
      <c r="H12" s="49"/>
      <c r="I12" s="308"/>
      <c r="J12" s="82"/>
      <c r="K12" s="326"/>
      <c r="L12" s="82"/>
      <c r="M12" s="58"/>
      <c r="N12" s="349"/>
      <c r="O12" s="356" t="s">
        <v>9</v>
      </c>
      <c r="P12" s="349"/>
      <c r="Q12" s="356" t="s">
        <v>114</v>
      </c>
      <c r="R12" s="349"/>
      <c r="S12" s="144" t="s">
        <v>115</v>
      </c>
      <c r="T12" s="90"/>
      <c r="U12" s="198"/>
      <c r="V12" s="90"/>
      <c r="W12" s="58"/>
      <c r="X12" s="349"/>
      <c r="Y12" s="356" t="s">
        <v>9</v>
      </c>
      <c r="Z12" s="349"/>
      <c r="AA12" s="356" t="s">
        <v>114</v>
      </c>
      <c r="AB12" s="349"/>
      <c r="AC12" s="391" t="s">
        <v>115</v>
      </c>
    </row>
    <row r="13" spans="2:33" ht="21.75" customHeight="1">
      <c r="B13" s="218"/>
      <c r="C13" s="235"/>
      <c r="D13" s="248"/>
      <c r="E13" s="260"/>
      <c r="F13" s="282"/>
      <c r="G13" s="49"/>
      <c r="H13" s="49"/>
      <c r="I13" s="308"/>
      <c r="J13" s="82"/>
      <c r="K13" s="326"/>
      <c r="L13" s="82"/>
      <c r="M13" s="58"/>
      <c r="N13" s="349"/>
      <c r="O13" s="356" t="s">
        <v>9</v>
      </c>
      <c r="P13" s="349"/>
      <c r="Q13" s="356" t="s">
        <v>114</v>
      </c>
      <c r="R13" s="349"/>
      <c r="S13" s="144" t="s">
        <v>115</v>
      </c>
      <c r="T13" s="90"/>
      <c r="U13" s="198"/>
      <c r="V13" s="90"/>
      <c r="W13" s="58"/>
      <c r="X13" s="349"/>
      <c r="Y13" s="356" t="s">
        <v>9</v>
      </c>
      <c r="Z13" s="349"/>
      <c r="AA13" s="356" t="s">
        <v>114</v>
      </c>
      <c r="AB13" s="349"/>
      <c r="AC13" s="391" t="s">
        <v>115</v>
      </c>
    </row>
    <row r="14" spans="2:33" ht="21.75" customHeight="1">
      <c r="B14" s="218"/>
      <c r="C14" s="235"/>
      <c r="D14" s="248"/>
      <c r="E14" s="260"/>
      <c r="F14" s="282"/>
      <c r="G14" s="49"/>
      <c r="H14" s="49"/>
      <c r="I14" s="308"/>
      <c r="J14" s="82"/>
      <c r="K14" s="326"/>
      <c r="L14" s="82"/>
      <c r="M14" s="58"/>
      <c r="N14" s="349"/>
      <c r="O14" s="356" t="s">
        <v>9</v>
      </c>
      <c r="P14" s="349"/>
      <c r="Q14" s="356" t="s">
        <v>114</v>
      </c>
      <c r="R14" s="349"/>
      <c r="S14" s="144" t="s">
        <v>115</v>
      </c>
      <c r="T14" s="90"/>
      <c r="U14" s="198"/>
      <c r="V14" s="90"/>
      <c r="W14" s="58"/>
      <c r="X14" s="349"/>
      <c r="Y14" s="356" t="s">
        <v>9</v>
      </c>
      <c r="Z14" s="349"/>
      <c r="AA14" s="356" t="s">
        <v>114</v>
      </c>
      <c r="AB14" s="349"/>
      <c r="AC14" s="391" t="s">
        <v>115</v>
      </c>
    </row>
    <row r="15" spans="2:33" ht="21.75" customHeight="1">
      <c r="B15" s="218"/>
      <c r="C15" s="235"/>
      <c r="D15" s="248"/>
      <c r="E15" s="261"/>
      <c r="F15" s="283"/>
      <c r="G15" s="49"/>
      <c r="H15" s="49"/>
      <c r="I15" s="309"/>
      <c r="J15" s="100"/>
      <c r="K15" s="327"/>
      <c r="L15" s="100"/>
      <c r="M15" s="97"/>
      <c r="N15" s="158"/>
      <c r="O15" s="78" t="s">
        <v>9</v>
      </c>
      <c r="P15" s="158"/>
      <c r="Q15" s="78" t="s">
        <v>114</v>
      </c>
      <c r="R15" s="158"/>
      <c r="S15" s="79" t="s">
        <v>115</v>
      </c>
      <c r="T15" s="111"/>
      <c r="U15" s="44"/>
      <c r="V15" s="111"/>
      <c r="W15" s="97"/>
      <c r="X15" s="158"/>
      <c r="Y15" s="78" t="s">
        <v>9</v>
      </c>
      <c r="Z15" s="158"/>
      <c r="AA15" s="78" t="s">
        <v>114</v>
      </c>
      <c r="AB15" s="158"/>
      <c r="AC15" s="392" t="s">
        <v>115</v>
      </c>
    </row>
    <row r="16" spans="2:33" ht="21.75" customHeight="1">
      <c r="B16" s="218"/>
      <c r="C16" s="235"/>
      <c r="D16" s="248"/>
      <c r="E16" s="262"/>
      <c r="F16" s="282"/>
      <c r="G16" s="49"/>
      <c r="H16" s="49"/>
      <c r="I16" s="307"/>
      <c r="J16" s="75"/>
      <c r="K16" s="317"/>
      <c r="L16" s="75"/>
      <c r="M16" s="38"/>
      <c r="N16" s="153"/>
      <c r="O16" s="104" t="s">
        <v>9</v>
      </c>
      <c r="P16" s="153"/>
      <c r="Q16" s="104" t="s">
        <v>114</v>
      </c>
      <c r="R16" s="153"/>
      <c r="S16" s="137" t="s">
        <v>115</v>
      </c>
      <c r="T16" s="370"/>
      <c r="U16" s="42"/>
      <c r="V16" s="370"/>
      <c r="W16" s="38"/>
      <c r="X16" s="153"/>
      <c r="Y16" s="104" t="s">
        <v>9</v>
      </c>
      <c r="Z16" s="153"/>
      <c r="AA16" s="104" t="s">
        <v>114</v>
      </c>
      <c r="AB16" s="153"/>
      <c r="AC16" s="390" t="s">
        <v>115</v>
      </c>
    </row>
    <row r="17" spans="2:29" ht="21.75" customHeight="1">
      <c r="B17" s="218"/>
      <c r="C17" s="235"/>
      <c r="D17" s="248"/>
      <c r="E17" s="263" t="s">
        <v>118</v>
      </c>
      <c r="F17" s="282"/>
      <c r="G17" s="49"/>
      <c r="H17" s="49"/>
      <c r="I17" s="308"/>
      <c r="J17" s="82"/>
      <c r="K17" s="326"/>
      <c r="L17" s="82"/>
      <c r="M17" s="58"/>
      <c r="N17" s="349"/>
      <c r="O17" s="356" t="s">
        <v>9</v>
      </c>
      <c r="P17" s="349"/>
      <c r="Q17" s="356" t="s">
        <v>114</v>
      </c>
      <c r="R17" s="349"/>
      <c r="S17" s="144" t="s">
        <v>115</v>
      </c>
      <c r="T17" s="90"/>
      <c r="U17" s="198"/>
      <c r="V17" s="90"/>
      <c r="W17" s="58"/>
      <c r="X17" s="349"/>
      <c r="Y17" s="356" t="s">
        <v>9</v>
      </c>
      <c r="Z17" s="349"/>
      <c r="AA17" s="356" t="s">
        <v>114</v>
      </c>
      <c r="AB17" s="349"/>
      <c r="AC17" s="391" t="s">
        <v>115</v>
      </c>
    </row>
    <row r="18" spans="2:29" ht="21.75" customHeight="1">
      <c r="B18" s="218"/>
      <c r="C18" s="235"/>
      <c r="D18" s="248"/>
      <c r="E18" s="263"/>
      <c r="F18" s="282"/>
      <c r="G18" s="49"/>
      <c r="H18" s="49"/>
      <c r="I18" s="308"/>
      <c r="J18" s="82"/>
      <c r="K18" s="326"/>
      <c r="L18" s="82"/>
      <c r="M18" s="58"/>
      <c r="N18" s="349"/>
      <c r="O18" s="356" t="s">
        <v>9</v>
      </c>
      <c r="P18" s="349"/>
      <c r="Q18" s="356" t="s">
        <v>114</v>
      </c>
      <c r="R18" s="349"/>
      <c r="S18" s="144" t="s">
        <v>115</v>
      </c>
      <c r="T18" s="90"/>
      <c r="U18" s="198"/>
      <c r="V18" s="90"/>
      <c r="W18" s="58"/>
      <c r="X18" s="349"/>
      <c r="Y18" s="356" t="s">
        <v>9</v>
      </c>
      <c r="Z18" s="349"/>
      <c r="AA18" s="356" t="s">
        <v>114</v>
      </c>
      <c r="AB18" s="349"/>
      <c r="AC18" s="391" t="s">
        <v>115</v>
      </c>
    </row>
    <row r="19" spans="2:29" ht="21.75" customHeight="1">
      <c r="B19" s="218"/>
      <c r="C19" s="235"/>
      <c r="D19" s="248"/>
      <c r="E19" s="263"/>
      <c r="F19" s="282"/>
      <c r="G19" s="49"/>
      <c r="H19" s="49"/>
      <c r="I19" s="308"/>
      <c r="J19" s="82"/>
      <c r="K19" s="326"/>
      <c r="L19" s="82"/>
      <c r="M19" s="58"/>
      <c r="N19" s="349"/>
      <c r="O19" s="356" t="s">
        <v>9</v>
      </c>
      <c r="P19" s="349"/>
      <c r="Q19" s="356" t="s">
        <v>114</v>
      </c>
      <c r="R19" s="349"/>
      <c r="S19" s="144" t="s">
        <v>115</v>
      </c>
      <c r="T19" s="90"/>
      <c r="U19" s="198"/>
      <c r="V19" s="90"/>
      <c r="W19" s="58"/>
      <c r="X19" s="349"/>
      <c r="Y19" s="356" t="s">
        <v>9</v>
      </c>
      <c r="Z19" s="349"/>
      <c r="AA19" s="356" t="s">
        <v>114</v>
      </c>
      <c r="AB19" s="349"/>
      <c r="AC19" s="391" t="s">
        <v>115</v>
      </c>
    </row>
    <row r="20" spans="2:29" ht="21.75" customHeight="1">
      <c r="B20" s="218"/>
      <c r="C20" s="235"/>
      <c r="D20" s="248"/>
      <c r="E20" s="263"/>
      <c r="F20" s="282"/>
      <c r="G20" s="49"/>
      <c r="H20" s="49"/>
      <c r="I20" s="308"/>
      <c r="J20" s="82"/>
      <c r="K20" s="326"/>
      <c r="L20" s="82"/>
      <c r="M20" s="58"/>
      <c r="N20" s="349"/>
      <c r="O20" s="356" t="s">
        <v>9</v>
      </c>
      <c r="P20" s="349"/>
      <c r="Q20" s="356" t="s">
        <v>114</v>
      </c>
      <c r="R20" s="349"/>
      <c r="S20" s="144" t="s">
        <v>115</v>
      </c>
      <c r="T20" s="90"/>
      <c r="U20" s="198"/>
      <c r="V20" s="90"/>
      <c r="W20" s="58"/>
      <c r="X20" s="349"/>
      <c r="Y20" s="356" t="s">
        <v>9</v>
      </c>
      <c r="Z20" s="349"/>
      <c r="AA20" s="356" t="s">
        <v>114</v>
      </c>
      <c r="AB20" s="349"/>
      <c r="AC20" s="391" t="s">
        <v>115</v>
      </c>
    </row>
    <row r="21" spans="2:29" ht="21.75" customHeight="1">
      <c r="B21" s="218"/>
      <c r="C21" s="235"/>
      <c r="D21" s="248"/>
      <c r="E21" s="263"/>
      <c r="F21" s="282"/>
      <c r="G21" s="49"/>
      <c r="H21" s="49"/>
      <c r="I21" s="308"/>
      <c r="J21" s="82"/>
      <c r="K21" s="326"/>
      <c r="L21" s="82"/>
      <c r="M21" s="58"/>
      <c r="N21" s="349"/>
      <c r="O21" s="356" t="s">
        <v>9</v>
      </c>
      <c r="P21" s="349"/>
      <c r="Q21" s="356" t="s">
        <v>114</v>
      </c>
      <c r="R21" s="349"/>
      <c r="S21" s="144" t="s">
        <v>115</v>
      </c>
      <c r="T21" s="90"/>
      <c r="U21" s="198"/>
      <c r="V21" s="90"/>
      <c r="W21" s="58"/>
      <c r="X21" s="349"/>
      <c r="Y21" s="356" t="s">
        <v>9</v>
      </c>
      <c r="Z21" s="349"/>
      <c r="AA21" s="356" t="s">
        <v>114</v>
      </c>
      <c r="AB21" s="349"/>
      <c r="AC21" s="391" t="s">
        <v>115</v>
      </c>
    </row>
    <row r="22" spans="2:29" ht="21.75" customHeight="1">
      <c r="B22" s="219"/>
      <c r="C22" s="236"/>
      <c r="D22" s="249"/>
      <c r="E22" s="264"/>
      <c r="F22" s="284"/>
      <c r="G22" s="296"/>
      <c r="H22" s="296"/>
      <c r="I22" s="310"/>
      <c r="J22" s="320"/>
      <c r="K22" s="328"/>
      <c r="L22" s="320"/>
      <c r="M22" s="341"/>
      <c r="N22" s="350"/>
      <c r="O22" s="357" t="s">
        <v>9</v>
      </c>
      <c r="P22" s="350"/>
      <c r="Q22" s="357" t="s">
        <v>114</v>
      </c>
      <c r="R22" s="350"/>
      <c r="S22" s="363" t="s">
        <v>115</v>
      </c>
      <c r="T22" s="371"/>
      <c r="U22" s="374"/>
      <c r="V22" s="371"/>
      <c r="W22" s="341"/>
      <c r="X22" s="350"/>
      <c r="Y22" s="357" t="s">
        <v>9</v>
      </c>
      <c r="Z22" s="350"/>
      <c r="AA22" s="357" t="s">
        <v>114</v>
      </c>
      <c r="AB22" s="350"/>
      <c r="AC22" s="393" t="s">
        <v>115</v>
      </c>
    </row>
    <row r="23" spans="2:29" ht="21.75" customHeight="1">
      <c r="B23" s="220" t="s">
        <v>164</v>
      </c>
      <c r="C23" s="237"/>
      <c r="D23" s="250"/>
      <c r="E23" s="265" t="s">
        <v>117</v>
      </c>
      <c r="F23" s="285"/>
      <c r="G23" s="91"/>
      <c r="H23" s="91"/>
      <c r="I23" s="311"/>
      <c r="J23" s="321"/>
      <c r="K23" s="329"/>
      <c r="L23" s="335"/>
      <c r="M23" s="342"/>
      <c r="N23" s="351"/>
      <c r="O23" s="358" t="s">
        <v>9</v>
      </c>
      <c r="P23" s="351"/>
      <c r="Q23" s="358" t="s">
        <v>114</v>
      </c>
      <c r="R23" s="351"/>
      <c r="S23" s="364" t="s">
        <v>115</v>
      </c>
      <c r="T23" s="372"/>
      <c r="U23" s="375"/>
      <c r="V23" s="372"/>
      <c r="W23" s="342"/>
      <c r="X23" s="351"/>
      <c r="Y23" s="358" t="s">
        <v>9</v>
      </c>
      <c r="Z23" s="351"/>
      <c r="AA23" s="358" t="s">
        <v>114</v>
      </c>
      <c r="AB23" s="351"/>
      <c r="AC23" s="394" t="s">
        <v>115</v>
      </c>
    </row>
    <row r="24" spans="2:29" ht="21.75" customHeight="1">
      <c r="B24" s="221"/>
      <c r="C24" s="238"/>
      <c r="D24" s="251"/>
      <c r="E24" s="266"/>
      <c r="F24" s="282"/>
      <c r="G24" s="49"/>
      <c r="H24" s="49"/>
      <c r="I24" s="312"/>
      <c r="J24" s="322"/>
      <c r="K24" s="326"/>
      <c r="L24" s="82"/>
      <c r="M24" s="58"/>
      <c r="N24" s="349"/>
      <c r="O24" s="356" t="s">
        <v>9</v>
      </c>
      <c r="P24" s="349"/>
      <c r="Q24" s="356" t="s">
        <v>114</v>
      </c>
      <c r="R24" s="349"/>
      <c r="S24" s="144" t="s">
        <v>115</v>
      </c>
      <c r="T24" s="90"/>
      <c r="U24" s="198"/>
      <c r="V24" s="90"/>
      <c r="W24" s="58"/>
      <c r="X24" s="349"/>
      <c r="Y24" s="356" t="s">
        <v>9</v>
      </c>
      <c r="Z24" s="349"/>
      <c r="AA24" s="356" t="s">
        <v>114</v>
      </c>
      <c r="AB24" s="349"/>
      <c r="AC24" s="391" t="s">
        <v>115</v>
      </c>
    </row>
    <row r="25" spans="2:29" ht="21.75" customHeight="1">
      <c r="B25" s="221"/>
      <c r="C25" s="238"/>
      <c r="D25" s="251"/>
      <c r="E25" s="267" t="s">
        <v>118</v>
      </c>
      <c r="F25" s="282"/>
      <c r="G25" s="49"/>
      <c r="H25" s="49"/>
      <c r="I25" s="312"/>
      <c r="J25" s="322"/>
      <c r="K25" s="326"/>
      <c r="L25" s="82"/>
      <c r="M25" s="58"/>
      <c r="N25" s="349"/>
      <c r="O25" s="356" t="s">
        <v>9</v>
      </c>
      <c r="P25" s="349"/>
      <c r="Q25" s="356" t="s">
        <v>114</v>
      </c>
      <c r="R25" s="349"/>
      <c r="S25" s="144" t="s">
        <v>115</v>
      </c>
      <c r="T25" s="90"/>
      <c r="U25" s="198"/>
      <c r="V25" s="90"/>
      <c r="W25" s="58"/>
      <c r="X25" s="349"/>
      <c r="Y25" s="356" t="s">
        <v>9</v>
      </c>
      <c r="Z25" s="349"/>
      <c r="AA25" s="356" t="s">
        <v>114</v>
      </c>
      <c r="AB25" s="349"/>
      <c r="AC25" s="391" t="s">
        <v>115</v>
      </c>
    </row>
    <row r="26" spans="2:29" ht="21.75" customHeight="1">
      <c r="B26" s="222"/>
      <c r="C26" s="239"/>
      <c r="D26" s="252"/>
      <c r="E26" s="268"/>
      <c r="F26" s="284"/>
      <c r="G26" s="296"/>
      <c r="H26" s="296"/>
      <c r="I26" s="312"/>
      <c r="J26" s="322"/>
      <c r="K26" s="328"/>
      <c r="L26" s="320"/>
      <c r="M26" s="341"/>
      <c r="N26" s="350"/>
      <c r="O26" s="357" t="s">
        <v>9</v>
      </c>
      <c r="P26" s="350"/>
      <c r="Q26" s="357" t="s">
        <v>114</v>
      </c>
      <c r="R26" s="350"/>
      <c r="S26" s="363" t="s">
        <v>115</v>
      </c>
      <c r="T26" s="371"/>
      <c r="U26" s="374"/>
      <c r="V26" s="371"/>
      <c r="W26" s="341"/>
      <c r="X26" s="350"/>
      <c r="Y26" s="357" t="s">
        <v>9</v>
      </c>
      <c r="Z26" s="350"/>
      <c r="AA26" s="357" t="s">
        <v>114</v>
      </c>
      <c r="AB26" s="350"/>
      <c r="AC26" s="393" t="s">
        <v>115</v>
      </c>
    </row>
    <row r="27" spans="2:29" ht="21.75" customHeight="1">
      <c r="B27" s="220" t="s">
        <v>24</v>
      </c>
      <c r="C27" s="237" t="s">
        <v>120</v>
      </c>
      <c r="D27" s="250"/>
      <c r="E27" s="269" t="s">
        <v>117</v>
      </c>
      <c r="F27" s="286"/>
      <c r="G27" s="297"/>
      <c r="H27" s="297"/>
      <c r="I27" s="312"/>
      <c r="J27" s="322"/>
      <c r="K27" s="329"/>
      <c r="L27" s="335"/>
      <c r="M27" s="342"/>
      <c r="N27" s="351"/>
      <c r="O27" s="358" t="s">
        <v>9</v>
      </c>
      <c r="P27" s="351"/>
      <c r="Q27" s="358" t="s">
        <v>114</v>
      </c>
      <c r="R27" s="351"/>
      <c r="S27" s="364" t="s">
        <v>115</v>
      </c>
      <c r="T27" s="372"/>
      <c r="U27" s="375"/>
      <c r="V27" s="372"/>
      <c r="W27" s="342"/>
      <c r="X27" s="351"/>
      <c r="Y27" s="358" t="s">
        <v>9</v>
      </c>
      <c r="Z27" s="351"/>
      <c r="AA27" s="358" t="s">
        <v>114</v>
      </c>
      <c r="AB27" s="351"/>
      <c r="AC27" s="394" t="s">
        <v>115</v>
      </c>
    </row>
    <row r="28" spans="2:29" ht="21.75" customHeight="1">
      <c r="B28" s="221"/>
      <c r="C28" s="238"/>
      <c r="D28" s="251"/>
      <c r="E28" s="270"/>
      <c r="F28" s="282"/>
      <c r="G28" s="49"/>
      <c r="H28" s="49"/>
      <c r="I28" s="312"/>
      <c r="J28" s="322"/>
      <c r="K28" s="326"/>
      <c r="L28" s="82"/>
      <c r="M28" s="58"/>
      <c r="N28" s="349"/>
      <c r="O28" s="356" t="s">
        <v>9</v>
      </c>
      <c r="P28" s="349"/>
      <c r="Q28" s="356" t="s">
        <v>114</v>
      </c>
      <c r="R28" s="349"/>
      <c r="S28" s="144" t="s">
        <v>115</v>
      </c>
      <c r="T28" s="90"/>
      <c r="U28" s="198"/>
      <c r="V28" s="90"/>
      <c r="W28" s="58"/>
      <c r="X28" s="349"/>
      <c r="Y28" s="356" t="s">
        <v>9</v>
      </c>
      <c r="Z28" s="349"/>
      <c r="AA28" s="356" t="s">
        <v>114</v>
      </c>
      <c r="AB28" s="349"/>
      <c r="AC28" s="391" t="s">
        <v>115</v>
      </c>
    </row>
    <row r="29" spans="2:29" ht="21.75" customHeight="1">
      <c r="B29" s="223" t="s">
        <v>359</v>
      </c>
      <c r="C29" s="240"/>
      <c r="D29" s="253"/>
      <c r="E29" s="270"/>
      <c r="F29" s="282"/>
      <c r="G29" s="49"/>
      <c r="H29" s="49"/>
      <c r="I29" s="312"/>
      <c r="J29" s="322"/>
      <c r="K29" s="326"/>
      <c r="L29" s="82"/>
      <c r="M29" s="58"/>
      <c r="N29" s="349"/>
      <c r="O29" s="356" t="s">
        <v>9</v>
      </c>
      <c r="P29" s="349"/>
      <c r="Q29" s="356" t="s">
        <v>114</v>
      </c>
      <c r="R29" s="349"/>
      <c r="S29" s="144" t="s">
        <v>115</v>
      </c>
      <c r="T29" s="90"/>
      <c r="U29" s="198"/>
      <c r="V29" s="90"/>
      <c r="W29" s="58"/>
      <c r="X29" s="349"/>
      <c r="Y29" s="356" t="s">
        <v>9</v>
      </c>
      <c r="Z29" s="349"/>
      <c r="AA29" s="356" t="s">
        <v>114</v>
      </c>
      <c r="AB29" s="349"/>
      <c r="AC29" s="391" t="s">
        <v>115</v>
      </c>
    </row>
    <row r="30" spans="2:29" ht="21.75" customHeight="1">
      <c r="B30" s="223"/>
      <c r="C30" s="240"/>
      <c r="D30" s="253"/>
      <c r="E30" s="271"/>
      <c r="F30" s="282"/>
      <c r="G30" s="49"/>
      <c r="H30" s="49"/>
      <c r="I30" s="312"/>
      <c r="J30" s="322"/>
      <c r="K30" s="326"/>
      <c r="L30" s="82"/>
      <c r="M30" s="58"/>
      <c r="N30" s="349"/>
      <c r="O30" s="356" t="s">
        <v>9</v>
      </c>
      <c r="P30" s="349"/>
      <c r="Q30" s="356" t="s">
        <v>114</v>
      </c>
      <c r="R30" s="349"/>
      <c r="S30" s="144" t="s">
        <v>115</v>
      </c>
      <c r="T30" s="90"/>
      <c r="U30" s="198"/>
      <c r="V30" s="90"/>
      <c r="W30" s="58"/>
      <c r="X30" s="349"/>
      <c r="Y30" s="356" t="s">
        <v>9</v>
      </c>
      <c r="Z30" s="349"/>
      <c r="AA30" s="356" t="s">
        <v>114</v>
      </c>
      <c r="AB30" s="349"/>
      <c r="AC30" s="391" t="s">
        <v>115</v>
      </c>
    </row>
    <row r="31" spans="2:29" ht="21.75" customHeight="1">
      <c r="B31" s="223"/>
      <c r="C31" s="240"/>
      <c r="D31" s="253"/>
      <c r="E31" s="272" t="s">
        <v>118</v>
      </c>
      <c r="F31" s="282"/>
      <c r="G31" s="49"/>
      <c r="H31" s="49"/>
      <c r="I31" s="312"/>
      <c r="J31" s="322"/>
      <c r="K31" s="326"/>
      <c r="L31" s="82"/>
      <c r="M31" s="58"/>
      <c r="N31" s="349"/>
      <c r="O31" s="356" t="s">
        <v>9</v>
      </c>
      <c r="P31" s="349"/>
      <c r="Q31" s="356" t="s">
        <v>114</v>
      </c>
      <c r="R31" s="349"/>
      <c r="S31" s="144" t="s">
        <v>115</v>
      </c>
      <c r="T31" s="90"/>
      <c r="U31" s="198"/>
      <c r="V31" s="90"/>
      <c r="W31" s="58"/>
      <c r="X31" s="349"/>
      <c r="Y31" s="356" t="s">
        <v>9</v>
      </c>
      <c r="Z31" s="349"/>
      <c r="AA31" s="356" t="s">
        <v>114</v>
      </c>
      <c r="AB31" s="349"/>
      <c r="AC31" s="391" t="s">
        <v>115</v>
      </c>
    </row>
    <row r="32" spans="2:29" ht="21.75" customHeight="1">
      <c r="B32" s="223"/>
      <c r="C32" s="240"/>
      <c r="D32" s="253"/>
      <c r="E32" s="270"/>
      <c r="F32" s="282"/>
      <c r="G32" s="49"/>
      <c r="H32" s="49"/>
      <c r="I32" s="312"/>
      <c r="J32" s="322"/>
      <c r="K32" s="326"/>
      <c r="L32" s="82"/>
      <c r="M32" s="58"/>
      <c r="N32" s="349"/>
      <c r="O32" s="356" t="s">
        <v>9</v>
      </c>
      <c r="P32" s="349"/>
      <c r="Q32" s="356" t="s">
        <v>114</v>
      </c>
      <c r="R32" s="349"/>
      <c r="S32" s="144" t="s">
        <v>115</v>
      </c>
      <c r="T32" s="90"/>
      <c r="U32" s="198"/>
      <c r="V32" s="90"/>
      <c r="W32" s="58"/>
      <c r="X32" s="349"/>
      <c r="Y32" s="356" t="s">
        <v>9</v>
      </c>
      <c r="Z32" s="349"/>
      <c r="AA32" s="356" t="s">
        <v>114</v>
      </c>
      <c r="AB32" s="349"/>
      <c r="AC32" s="391" t="s">
        <v>115</v>
      </c>
    </row>
    <row r="33" spans="1:29" ht="21.75" customHeight="1">
      <c r="B33" s="224"/>
      <c r="C33" s="241"/>
      <c r="D33" s="254"/>
      <c r="E33" s="273"/>
      <c r="F33" s="287"/>
      <c r="G33" s="298"/>
      <c r="H33" s="302"/>
      <c r="I33" s="313"/>
      <c r="J33" s="323"/>
      <c r="K33" s="330"/>
      <c r="L33" s="336"/>
      <c r="M33" s="343"/>
      <c r="N33" s="352"/>
      <c r="O33" s="359" t="s">
        <v>9</v>
      </c>
      <c r="P33" s="352"/>
      <c r="Q33" s="359" t="s">
        <v>114</v>
      </c>
      <c r="R33" s="352"/>
      <c r="S33" s="365" t="s">
        <v>115</v>
      </c>
      <c r="T33" s="373"/>
      <c r="U33" s="302"/>
      <c r="V33" s="373"/>
      <c r="W33" s="343"/>
      <c r="X33" s="352"/>
      <c r="Y33" s="359" t="s">
        <v>9</v>
      </c>
      <c r="Z33" s="352"/>
      <c r="AA33" s="359" t="s">
        <v>114</v>
      </c>
      <c r="AB33" s="352"/>
      <c r="AC33" s="395" t="s">
        <v>115</v>
      </c>
    </row>
    <row r="34" spans="1:29" ht="21.75" customHeight="1">
      <c r="B34" s="225"/>
      <c r="C34" s="225"/>
      <c r="D34" s="225"/>
      <c r="E34" s="225"/>
      <c r="F34" s="288"/>
      <c r="G34" s="299"/>
      <c r="H34" s="38"/>
      <c r="I34" s="314"/>
      <c r="J34" s="314"/>
      <c r="K34" s="317"/>
      <c r="L34" s="299"/>
      <c r="M34" s="38"/>
      <c r="N34" s="153"/>
      <c r="O34" s="104"/>
      <c r="P34" s="153"/>
      <c r="Q34" s="104"/>
      <c r="R34" s="153"/>
      <c r="S34" s="104"/>
      <c r="T34" s="65"/>
      <c r="U34" s="38"/>
      <c r="V34" s="314"/>
      <c r="W34" s="65"/>
      <c r="X34" s="153"/>
      <c r="Y34" s="104"/>
      <c r="Z34" s="153"/>
      <c r="AA34" s="104"/>
      <c r="AB34" s="153"/>
      <c r="AC34" s="280"/>
    </row>
    <row r="35" spans="1:29" ht="21.75" customHeight="1">
      <c r="B35" s="214" t="s">
        <v>116</v>
      </c>
      <c r="C35" s="229"/>
      <c r="D35" s="243"/>
      <c r="E35" s="229"/>
      <c r="F35" s="289"/>
      <c r="G35" s="231"/>
      <c r="H35" s="38"/>
      <c r="I35" s="315"/>
      <c r="J35" s="315"/>
      <c r="K35" s="317"/>
      <c r="L35" s="231"/>
      <c r="M35" s="38"/>
      <c r="N35" s="153"/>
      <c r="O35" s="104"/>
      <c r="P35" s="153"/>
      <c r="Q35" s="104"/>
      <c r="R35" s="153"/>
      <c r="S35" s="104"/>
      <c r="T35" s="65"/>
      <c r="U35" s="38"/>
      <c r="V35" s="376"/>
      <c r="W35" s="65"/>
      <c r="X35" s="153"/>
      <c r="Y35" s="104"/>
      <c r="Z35" s="153"/>
      <c r="AA35" s="104"/>
      <c r="AB35" s="153"/>
      <c r="AC35" s="104"/>
    </row>
    <row r="36" spans="1:29" ht="24.75" customHeight="1">
      <c r="B36" s="215" t="s">
        <v>237</v>
      </c>
      <c r="C36" s="232"/>
      <c r="D36" s="232"/>
      <c r="E36" s="257"/>
      <c r="F36" s="290" t="s">
        <v>100</v>
      </c>
      <c r="G36" s="294" t="s">
        <v>101</v>
      </c>
      <c r="H36" s="303" t="s">
        <v>102</v>
      </c>
      <c r="I36" s="305" t="s">
        <v>103</v>
      </c>
      <c r="J36" s="318"/>
      <c r="K36" s="318"/>
      <c r="L36" s="318"/>
      <c r="M36" s="334"/>
      <c r="N36" s="353" t="s">
        <v>234</v>
      </c>
      <c r="O36" s="360"/>
      <c r="P36" s="360"/>
      <c r="Q36" s="360"/>
      <c r="R36" s="360"/>
      <c r="S36" s="360"/>
      <c r="T36" s="360"/>
      <c r="U36" s="360"/>
      <c r="V36" s="377"/>
      <c r="W36" s="379" t="s">
        <v>235</v>
      </c>
      <c r="X36" s="382"/>
      <c r="Y36" s="382"/>
      <c r="Z36" s="384"/>
      <c r="AA36" s="386" t="s">
        <v>238</v>
      </c>
      <c r="AB36" s="386"/>
      <c r="AC36" s="386"/>
    </row>
    <row r="37" spans="1:29" ht="26.25" customHeight="1">
      <c r="B37" s="226"/>
      <c r="C37" s="242"/>
      <c r="D37" s="242"/>
      <c r="E37" s="274"/>
      <c r="F37" s="291"/>
      <c r="G37" s="300"/>
      <c r="H37" s="304"/>
      <c r="I37" s="306" t="s">
        <v>111</v>
      </c>
      <c r="J37" s="319"/>
      <c r="K37" s="306" t="s">
        <v>51</v>
      </c>
      <c r="L37" s="325"/>
      <c r="M37" s="319"/>
      <c r="N37" s="354" t="s">
        <v>121</v>
      </c>
      <c r="O37" s="354"/>
      <c r="P37" s="354"/>
      <c r="Q37" s="354"/>
      <c r="R37" s="354"/>
      <c r="S37" s="366" t="s">
        <v>122</v>
      </c>
      <c r="T37" s="366"/>
      <c r="U37" s="366"/>
      <c r="V37" s="378" t="s">
        <v>271</v>
      </c>
      <c r="W37" s="380"/>
      <c r="X37" s="383"/>
      <c r="Y37" s="383"/>
      <c r="Z37" s="385"/>
      <c r="AA37" s="387"/>
      <c r="AB37" s="387"/>
      <c r="AC37" s="387"/>
    </row>
    <row r="38" spans="1:29" ht="21.75" customHeight="1">
      <c r="B38" s="227" t="s">
        <v>236</v>
      </c>
      <c r="C38" s="229"/>
      <c r="D38" s="255"/>
      <c r="E38" s="275" t="s">
        <v>117</v>
      </c>
      <c r="F38" s="283"/>
      <c r="G38" s="91"/>
      <c r="H38" s="91"/>
      <c r="I38" s="316"/>
      <c r="J38" s="324"/>
      <c r="K38" s="331"/>
      <c r="L38" s="337"/>
      <c r="M38" s="344"/>
      <c r="N38" s="355"/>
      <c r="O38" s="355"/>
      <c r="P38" s="355"/>
      <c r="Q38" s="355"/>
      <c r="R38" s="355"/>
      <c r="S38" s="367"/>
      <c r="T38" s="367"/>
      <c r="U38" s="367"/>
      <c r="V38" s="90"/>
      <c r="W38" s="305"/>
      <c r="X38" s="318"/>
      <c r="Y38" s="318"/>
      <c r="Z38" s="334"/>
      <c r="AA38" s="367"/>
      <c r="AB38" s="367"/>
      <c r="AC38" s="367"/>
    </row>
    <row r="39" spans="1:29" ht="21.75" customHeight="1">
      <c r="B39" s="227"/>
      <c r="C39" s="229"/>
      <c r="D39" s="255"/>
      <c r="E39" s="275"/>
      <c r="F39" s="282"/>
      <c r="G39" s="49"/>
      <c r="H39" s="49"/>
      <c r="I39" s="312"/>
      <c r="J39" s="322"/>
      <c r="K39" s="332"/>
      <c r="L39" s="338"/>
      <c r="M39" s="345"/>
      <c r="N39" s="355"/>
      <c r="O39" s="355"/>
      <c r="P39" s="355"/>
      <c r="Q39" s="355"/>
      <c r="R39" s="355"/>
      <c r="S39" s="368"/>
      <c r="T39" s="368"/>
      <c r="U39" s="368"/>
      <c r="V39" s="90"/>
      <c r="W39" s="101"/>
      <c r="X39" s="109"/>
      <c r="Y39" s="109"/>
      <c r="Z39" s="102"/>
      <c r="AA39" s="368"/>
      <c r="AB39" s="368"/>
      <c r="AC39" s="368"/>
    </row>
    <row r="40" spans="1:29" ht="21.75" customHeight="1">
      <c r="B40" s="227"/>
      <c r="C40" s="229"/>
      <c r="D40" s="255"/>
      <c r="E40" s="276"/>
      <c r="F40" s="282"/>
      <c r="G40" s="49"/>
      <c r="H40" s="49"/>
      <c r="I40" s="312"/>
      <c r="J40" s="322"/>
      <c r="K40" s="332"/>
      <c r="L40" s="338"/>
      <c r="M40" s="345"/>
      <c r="N40" s="355"/>
      <c r="O40" s="355"/>
      <c r="P40" s="355"/>
      <c r="Q40" s="355"/>
      <c r="R40" s="355"/>
      <c r="S40" s="368"/>
      <c r="T40" s="368"/>
      <c r="U40" s="368"/>
      <c r="V40" s="90"/>
      <c r="W40" s="101"/>
      <c r="X40" s="109"/>
      <c r="Y40" s="109"/>
      <c r="Z40" s="102"/>
      <c r="AA40" s="368"/>
      <c r="AB40" s="368"/>
      <c r="AC40" s="368"/>
    </row>
    <row r="41" spans="1:29" ht="21.75" customHeight="1">
      <c r="B41" s="227"/>
      <c r="C41" s="229"/>
      <c r="D41" s="255"/>
      <c r="E41" s="277" t="s">
        <v>118</v>
      </c>
      <c r="F41" s="292"/>
      <c r="G41" s="94"/>
      <c r="H41" s="94"/>
      <c r="I41" s="312"/>
      <c r="J41" s="322"/>
      <c r="K41" s="332"/>
      <c r="L41" s="338"/>
      <c r="M41" s="345"/>
      <c r="N41" s="355"/>
      <c r="O41" s="355"/>
      <c r="P41" s="355"/>
      <c r="Q41" s="355"/>
      <c r="R41" s="355"/>
      <c r="S41" s="368"/>
      <c r="T41" s="368"/>
      <c r="U41" s="368"/>
      <c r="V41" s="90"/>
      <c r="W41" s="101"/>
      <c r="X41" s="109"/>
      <c r="Y41" s="109"/>
      <c r="Z41" s="102"/>
      <c r="AA41" s="368"/>
      <c r="AB41" s="368"/>
      <c r="AC41" s="368"/>
    </row>
    <row r="42" spans="1:29" ht="21.75" customHeight="1">
      <c r="B42" s="227"/>
      <c r="C42" s="229"/>
      <c r="D42" s="255"/>
      <c r="E42" s="275"/>
      <c r="F42" s="292"/>
      <c r="G42" s="94"/>
      <c r="H42" s="94"/>
      <c r="I42" s="312"/>
      <c r="J42" s="322"/>
      <c r="K42" s="332"/>
      <c r="L42" s="338"/>
      <c r="M42" s="345"/>
      <c r="N42" s="355"/>
      <c r="O42" s="355"/>
      <c r="P42" s="355"/>
      <c r="Q42" s="355"/>
      <c r="R42" s="355"/>
      <c r="S42" s="368"/>
      <c r="T42" s="368"/>
      <c r="U42" s="368"/>
      <c r="V42" s="90"/>
      <c r="W42" s="101"/>
      <c r="X42" s="109"/>
      <c r="Y42" s="109"/>
      <c r="Z42" s="102"/>
      <c r="AA42" s="368"/>
      <c r="AB42" s="368"/>
      <c r="AC42" s="368"/>
    </row>
    <row r="43" spans="1:29" ht="21.75" customHeight="1">
      <c r="B43" s="228"/>
      <c r="C43" s="243"/>
      <c r="D43" s="256"/>
      <c r="E43" s="278"/>
      <c r="F43" s="287"/>
      <c r="G43" s="298"/>
      <c r="H43" s="298"/>
      <c r="I43" s="313"/>
      <c r="J43" s="323"/>
      <c r="K43" s="333"/>
      <c r="L43" s="339"/>
      <c r="M43" s="346"/>
      <c r="N43" s="354"/>
      <c r="O43" s="354"/>
      <c r="P43" s="354"/>
      <c r="Q43" s="354"/>
      <c r="R43" s="354"/>
      <c r="S43" s="366"/>
      <c r="T43" s="366"/>
      <c r="U43" s="366"/>
      <c r="V43" s="373"/>
      <c r="W43" s="306"/>
      <c r="X43" s="325"/>
      <c r="Y43" s="325"/>
      <c r="Z43" s="319"/>
      <c r="AA43" s="366"/>
      <c r="AB43" s="366"/>
      <c r="AC43" s="366"/>
    </row>
    <row r="44" spans="1:29" ht="21.75" customHeight="1">
      <c r="B44" s="229"/>
      <c r="C44" s="229"/>
      <c r="D44" s="229"/>
      <c r="E44" s="229"/>
      <c r="F44" s="96"/>
      <c r="G44" s="38"/>
      <c r="H44" s="38"/>
      <c r="I44" s="65"/>
      <c r="J44" s="65"/>
      <c r="K44" s="317"/>
      <c r="L44" s="38"/>
      <c r="M44" s="38"/>
      <c r="N44" s="99"/>
      <c r="O44" s="65"/>
      <c r="P44" s="99"/>
      <c r="Q44" s="65"/>
      <c r="R44" s="99"/>
      <c r="S44" s="65"/>
      <c r="T44" s="38"/>
      <c r="U44" s="38"/>
      <c r="V44" s="38"/>
      <c r="W44" s="38"/>
      <c r="X44" s="99"/>
      <c r="Y44" s="65"/>
      <c r="Z44" s="99"/>
      <c r="AA44" s="65"/>
      <c r="AB44" s="99"/>
      <c r="AC44" s="65"/>
    </row>
    <row r="45" spans="1:29" ht="21.75" customHeight="1">
      <c r="A45" s="35" t="s">
        <v>31</v>
      </c>
      <c r="C45" s="244" t="s">
        <v>194</v>
      </c>
      <c r="D45" s="229"/>
      <c r="E45" s="279"/>
      <c r="F45" s="293"/>
      <c r="G45" s="38"/>
      <c r="H45" s="38"/>
      <c r="I45" s="317"/>
      <c r="J45" s="38"/>
      <c r="K45" s="317"/>
      <c r="L45" s="38"/>
      <c r="M45" s="38"/>
      <c r="N45" s="94" t="s">
        <v>15</v>
      </c>
      <c r="O45" s="98"/>
      <c r="P45" s="182"/>
      <c r="Q45" s="92"/>
      <c r="R45" s="98"/>
      <c r="S45" s="92"/>
      <c r="T45" s="98"/>
      <c r="U45" s="98"/>
      <c r="V45" s="98"/>
      <c r="W45" s="98"/>
      <c r="X45" s="98"/>
      <c r="Y45" s="92"/>
      <c r="Z45" s="182"/>
      <c r="AA45" s="92"/>
      <c r="AB45" s="182"/>
      <c r="AC45" s="105"/>
    </row>
    <row r="46" spans="1:29" ht="21.75" customHeight="1">
      <c r="C46" s="244" t="s">
        <v>89</v>
      </c>
      <c r="D46" s="229"/>
      <c r="E46" s="279"/>
      <c r="F46" s="293"/>
      <c r="G46" s="38"/>
      <c r="H46" s="38"/>
      <c r="I46" s="317"/>
      <c r="J46" s="38"/>
      <c r="K46" s="317"/>
      <c r="L46" s="38"/>
      <c r="M46" s="38"/>
      <c r="N46" s="56"/>
      <c r="O46" s="38"/>
      <c r="P46" s="38" t="s">
        <v>214</v>
      </c>
      <c r="Q46" s="38"/>
      <c r="R46" s="61"/>
      <c r="S46" s="38"/>
      <c r="T46" s="38"/>
      <c r="U46" s="131" t="s">
        <v>368</v>
      </c>
      <c r="V46" s="131"/>
      <c r="W46" s="131"/>
      <c r="X46" s="131"/>
      <c r="Y46" s="131"/>
      <c r="Z46" s="131"/>
      <c r="AA46" s="131"/>
      <c r="AB46" s="131"/>
      <c r="AC46" s="134"/>
    </row>
    <row r="47" spans="1:29" s="38" customFormat="1" ht="21.75" customHeight="1">
      <c r="A47" s="38"/>
      <c r="B47" s="230"/>
      <c r="C47" s="38" t="s">
        <v>251</v>
      </c>
      <c r="D47" s="229"/>
      <c r="E47" s="279"/>
      <c r="F47" s="293"/>
      <c r="G47" s="38"/>
      <c r="H47" s="38"/>
      <c r="I47" s="96"/>
      <c r="J47" s="38"/>
      <c r="K47" s="317"/>
      <c r="L47" s="38"/>
      <c r="M47" s="38"/>
      <c r="N47" s="95"/>
      <c r="O47" s="65"/>
      <c r="P47" s="99"/>
      <c r="Q47" s="65"/>
      <c r="R47" s="61"/>
      <c r="S47" s="61"/>
      <c r="T47" s="61"/>
      <c r="U47" s="61"/>
      <c r="V47" s="61"/>
      <c r="W47" s="61"/>
      <c r="X47" s="61"/>
      <c r="Y47" s="61"/>
      <c r="Z47" s="61"/>
      <c r="AA47" s="61"/>
      <c r="AB47" s="61"/>
      <c r="AC47" s="396"/>
    </row>
    <row r="48" spans="1:29" s="38" customFormat="1" ht="21.75" customHeight="1">
      <c r="A48" s="38"/>
      <c r="B48" s="38"/>
      <c r="C48" s="86" t="s">
        <v>252</v>
      </c>
      <c r="D48" s="86"/>
      <c r="E48" s="86"/>
      <c r="F48" s="96"/>
      <c r="G48" s="38"/>
      <c r="H48" s="38"/>
      <c r="I48" s="96"/>
      <c r="J48" s="38"/>
      <c r="K48" s="96"/>
      <c r="L48" s="38"/>
      <c r="M48" s="38"/>
      <c r="N48" s="91"/>
      <c r="O48" s="97"/>
      <c r="P48" s="97"/>
      <c r="Q48" s="97"/>
      <c r="R48" s="62"/>
      <c r="S48" s="62"/>
      <c r="T48" s="62"/>
      <c r="U48" s="62"/>
      <c r="V48" s="62"/>
      <c r="W48" s="62"/>
      <c r="X48" s="62"/>
      <c r="Y48" s="62"/>
      <c r="Z48" s="62"/>
      <c r="AA48" s="62"/>
      <c r="AB48" s="62"/>
      <c r="AC48" s="397"/>
    </row>
    <row r="49" spans="2:13" ht="21.75" customHeight="1">
      <c r="B49" s="38"/>
      <c r="C49" s="38" t="s">
        <v>254</v>
      </c>
      <c r="D49" s="229"/>
      <c r="E49" s="279"/>
      <c r="F49" s="293"/>
      <c r="G49" s="38"/>
      <c r="H49" s="38"/>
      <c r="I49" s="317"/>
      <c r="J49" s="38"/>
      <c r="K49" s="317"/>
      <c r="L49" s="38"/>
      <c r="M49" s="38"/>
    </row>
    <row r="50" spans="2:13">
      <c r="L50" s="38"/>
      <c r="M50" s="38"/>
    </row>
  </sheetData>
  <mergeCells count="70">
    <mergeCell ref="I4:L4"/>
    <mergeCell ref="T4:V4"/>
    <mergeCell ref="I5:J5"/>
    <mergeCell ref="K5:L5"/>
    <mergeCell ref="B22:D22"/>
    <mergeCell ref="I36:M36"/>
    <mergeCell ref="N36:V36"/>
    <mergeCell ref="I37:J37"/>
    <mergeCell ref="K37:M37"/>
    <mergeCell ref="N37:R37"/>
    <mergeCell ref="S37:U37"/>
    <mergeCell ref="K38:M38"/>
    <mergeCell ref="N38:R38"/>
    <mergeCell ref="S38:U38"/>
    <mergeCell ref="W38:Z38"/>
    <mergeCell ref="AA38:AC38"/>
    <mergeCell ref="K39:M39"/>
    <mergeCell ref="N39:R39"/>
    <mergeCell ref="S39:U39"/>
    <mergeCell ref="W39:Z39"/>
    <mergeCell ref="AA39:AC39"/>
    <mergeCell ref="K40:M40"/>
    <mergeCell ref="N40:R40"/>
    <mergeCell ref="S40:U40"/>
    <mergeCell ref="W40:Z40"/>
    <mergeCell ref="AA40:AC40"/>
    <mergeCell ref="K41:M41"/>
    <mergeCell ref="N41:R41"/>
    <mergeCell ref="S41:U41"/>
    <mergeCell ref="W41:Z41"/>
    <mergeCell ref="AA41:AC41"/>
    <mergeCell ref="K42:M42"/>
    <mergeCell ref="N42:R42"/>
    <mergeCell ref="S42:U42"/>
    <mergeCell ref="W42:Z42"/>
    <mergeCell ref="AA42:AC42"/>
    <mergeCell ref="K43:M43"/>
    <mergeCell ref="N43:R43"/>
    <mergeCell ref="S43:U43"/>
    <mergeCell ref="W43:Z43"/>
    <mergeCell ref="AA43:AC43"/>
    <mergeCell ref="U46:AC46"/>
    <mergeCell ref="B4:E5"/>
    <mergeCell ref="F4:F5"/>
    <mergeCell ref="G4:G5"/>
    <mergeCell ref="H4:H5"/>
    <mergeCell ref="M4:S5"/>
    <mergeCell ref="W4:AC5"/>
    <mergeCell ref="E17:E21"/>
    <mergeCell ref="B23:D26"/>
    <mergeCell ref="E23:E24"/>
    <mergeCell ref="E25:E26"/>
    <mergeCell ref="B27:B28"/>
    <mergeCell ref="C27:D28"/>
    <mergeCell ref="E27:E30"/>
    <mergeCell ref="B29:D33"/>
    <mergeCell ref="E31:E33"/>
    <mergeCell ref="B36:E37"/>
    <mergeCell ref="F36:F37"/>
    <mergeCell ref="G36:G37"/>
    <mergeCell ref="H36:H37"/>
    <mergeCell ref="W36:Z37"/>
    <mergeCell ref="AA36:AC37"/>
    <mergeCell ref="B38:D43"/>
    <mergeCell ref="E38:E40"/>
    <mergeCell ref="I38:J43"/>
    <mergeCell ref="E41:E43"/>
    <mergeCell ref="B7:D21"/>
    <mergeCell ref="E7:E14"/>
    <mergeCell ref="I23:J33"/>
  </mergeCells>
  <phoneticPr fontId="2"/>
  <dataValidations count="3">
    <dataValidation type="list" allowBlank="1" showDropDown="0" showInputMessage="1" showErrorMessage="1" sqref="M6:M33 W6:W33">
      <formula1>"S,H,R"</formula1>
    </dataValidation>
    <dataValidation type="list" allowBlank="1" showDropDown="0" showInputMessage="1" showErrorMessage="1" sqref="T34:T35 V34:W35">
      <formula1>有無</formula1>
    </dataValidation>
    <dataValidation type="list" allowBlank="1" showDropDown="0" showInputMessage="1" showErrorMessage="1" sqref="T6:T33 V6:V33 N38:R43 V38:V43">
      <formula1>"有,無"</formula1>
    </dataValidation>
  </dataValidations>
  <pageMargins left="0.78740157480314965" right="0.39370078740157483" top="0.98425196850393704" bottom="0.98425196850393704" header="0.51181102362204722" footer="0.51181102362204722"/>
  <pageSetup paperSize="9" scale="70" fitToWidth="1" fitToHeight="1" orientation="portrait" usePrinterDefaults="1" r:id="rId1"/>
  <headerFooter alignWithMargins="0">
    <oddFooter>&amp;C－５－</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13">
    <tabColor theme="0" tint="-0.15"/>
    <pageSetUpPr fitToPage="1"/>
  </sheetPr>
  <dimension ref="A1:AN54"/>
  <sheetViews>
    <sheetView showZeros="0" view="pageBreakPreview" zoomScaleSheetLayoutView="100" workbookViewId="0">
      <selection activeCell="Y1" sqref="Y1"/>
    </sheetView>
  </sheetViews>
  <sheetFormatPr defaultColWidth="9" defaultRowHeight="13.2"/>
  <cols>
    <col min="1" max="1" width="2.88671875" style="34" customWidth="1"/>
    <col min="2" max="2" width="1.21875" style="34" customWidth="1"/>
    <col min="3" max="3" width="1.88671875" style="34" customWidth="1"/>
    <col min="4" max="6" width="1.21875" style="34" customWidth="1"/>
    <col min="7" max="7" width="2.44140625" style="34" customWidth="1"/>
    <col min="8" max="8" width="1.21875" style="34" customWidth="1"/>
    <col min="9" max="12" width="3.109375" style="34" customWidth="1"/>
    <col min="13" max="13" width="1.21875" style="34" customWidth="1"/>
    <col min="14" max="14" width="2.88671875" style="34" customWidth="1"/>
    <col min="15" max="16" width="2.21875" style="34" customWidth="1"/>
    <col min="17" max="17" width="1.21875" style="34" customWidth="1"/>
    <col min="18" max="20" width="2.6640625" style="34" customWidth="1"/>
    <col min="21" max="22" width="2.21875" style="34" customWidth="1"/>
    <col min="23" max="24" width="6.21875" style="34" customWidth="1"/>
    <col min="25" max="25" width="2.88671875" style="34" customWidth="1"/>
    <col min="26" max="27" width="5.44140625" style="34" customWidth="1"/>
    <col min="28" max="28" width="2.88671875" style="34" customWidth="1"/>
    <col min="29" max="30" width="6.21875" style="34" customWidth="1"/>
    <col min="31" max="38" width="2.88671875" style="34" customWidth="1"/>
    <col min="39" max="39" width="1.21875" style="34" customWidth="1"/>
    <col min="40" max="40" width="2.88671875" style="34" customWidth="1"/>
    <col min="41" max="51" width="3.109375" style="34" customWidth="1"/>
    <col min="52" max="16384" width="9" style="34"/>
  </cols>
  <sheetData>
    <row r="1" spans="1:40" ht="21" customHeight="1">
      <c r="A1" s="400" t="s">
        <v>188</v>
      </c>
      <c r="C1" s="421" t="s">
        <v>124</v>
      </c>
    </row>
    <row r="2" spans="1:40" ht="21" customHeight="1">
      <c r="B2" s="402" t="s">
        <v>26</v>
      </c>
      <c r="C2" s="422"/>
      <c r="D2" s="289"/>
      <c r="E2" s="439" t="s">
        <v>125</v>
      </c>
      <c r="F2" s="420"/>
      <c r="G2" s="37"/>
      <c r="H2" s="420"/>
      <c r="I2" s="33"/>
      <c r="J2" s="33"/>
      <c r="K2" s="33"/>
      <c r="L2" s="33"/>
      <c r="M2" s="33"/>
      <c r="N2" s="33"/>
      <c r="O2" s="33"/>
      <c r="P2" s="33"/>
    </row>
    <row r="3" spans="1:40" ht="19.5" customHeight="1">
      <c r="B3" s="403" t="s">
        <v>61</v>
      </c>
      <c r="C3" s="423"/>
      <c r="D3" s="423"/>
      <c r="E3" s="423"/>
      <c r="F3" s="423"/>
      <c r="G3" s="423"/>
      <c r="H3" s="423"/>
      <c r="I3" s="423"/>
      <c r="J3" s="423"/>
      <c r="K3" s="423"/>
      <c r="L3" s="423"/>
      <c r="M3" s="423"/>
      <c r="N3" s="423"/>
      <c r="O3" s="423"/>
      <c r="P3" s="423"/>
      <c r="Q3" s="464"/>
      <c r="R3" s="410" t="s">
        <v>127</v>
      </c>
      <c r="S3" s="426"/>
      <c r="T3" s="426"/>
      <c r="U3" s="426"/>
      <c r="V3" s="485"/>
      <c r="W3" s="493" t="str">
        <f>"令　和　"&amp;表紙!B1-1&amp;"　年　度　の　償　還　状　況"</f>
        <v>令　和　7　年　度　の　償　還　状　況</v>
      </c>
      <c r="X3" s="426"/>
      <c r="Y3" s="426"/>
      <c r="Z3" s="426"/>
      <c r="AA3" s="426"/>
      <c r="AB3" s="426"/>
      <c r="AC3" s="426"/>
      <c r="AD3" s="426"/>
      <c r="AE3" s="485"/>
      <c r="AF3" s="526" t="str">
        <f>表紙!$A$1&amp;表紙!$B$1&amp;"年3月31日"</f>
        <v>令和8年3月31日</v>
      </c>
      <c r="AG3" s="528"/>
      <c r="AH3" s="528"/>
      <c r="AI3" s="528"/>
      <c r="AJ3" s="528"/>
      <c r="AK3" s="529"/>
      <c r="AL3" s="531" t="s">
        <v>123</v>
      </c>
      <c r="AM3" s="232"/>
      <c r="AN3" s="257"/>
    </row>
    <row r="4" spans="1:40" ht="19.5" customHeight="1">
      <c r="B4" s="404"/>
      <c r="C4" s="231"/>
      <c r="D4" s="231"/>
      <c r="E4" s="231"/>
      <c r="F4" s="231"/>
      <c r="G4" s="231"/>
      <c r="H4" s="231"/>
      <c r="I4" s="231"/>
      <c r="J4" s="231"/>
      <c r="K4" s="231"/>
      <c r="L4" s="231"/>
      <c r="M4" s="376" t="s">
        <v>168</v>
      </c>
      <c r="N4" s="446" t="s">
        <v>128</v>
      </c>
      <c r="O4" s="446"/>
      <c r="P4" s="446"/>
      <c r="Q4" s="465" t="s">
        <v>138</v>
      </c>
      <c r="R4" s="411"/>
      <c r="S4" s="427"/>
      <c r="T4" s="427"/>
      <c r="U4" s="427"/>
      <c r="V4" s="486"/>
      <c r="W4" s="494" t="s">
        <v>130</v>
      </c>
      <c r="X4" s="508"/>
      <c r="Y4" s="512"/>
      <c r="Z4" s="494" t="s">
        <v>132</v>
      </c>
      <c r="AA4" s="508"/>
      <c r="AB4" s="512"/>
      <c r="AC4" s="508" t="s">
        <v>32</v>
      </c>
      <c r="AD4" s="508"/>
      <c r="AE4" s="512"/>
      <c r="AF4" s="527" t="s">
        <v>133</v>
      </c>
      <c r="AG4" s="242"/>
      <c r="AH4" s="242"/>
      <c r="AI4" s="242"/>
      <c r="AJ4" s="242"/>
      <c r="AK4" s="530"/>
      <c r="AL4" s="242" t="s">
        <v>136</v>
      </c>
      <c r="AM4" s="242"/>
      <c r="AN4" s="274"/>
    </row>
    <row r="5" spans="1:40" ht="19.5" customHeight="1">
      <c r="B5" s="405"/>
      <c r="C5" s="424"/>
      <c r="D5" s="424"/>
      <c r="E5" s="424"/>
      <c r="F5" s="424"/>
      <c r="G5" s="424"/>
      <c r="H5" s="424"/>
      <c r="I5" s="424"/>
      <c r="J5" s="424"/>
      <c r="K5" s="424"/>
      <c r="L5" s="424"/>
      <c r="M5" s="424"/>
      <c r="N5" s="424"/>
      <c r="O5" s="424"/>
      <c r="P5" s="424"/>
      <c r="Q5" s="466"/>
      <c r="R5" s="473"/>
      <c r="S5" s="478"/>
      <c r="T5" s="478"/>
      <c r="U5" s="426" t="s">
        <v>137</v>
      </c>
      <c r="V5" s="485"/>
      <c r="W5" s="495"/>
      <c r="X5" s="478"/>
      <c r="Y5" s="485" t="s">
        <v>4</v>
      </c>
      <c r="Z5" s="513"/>
      <c r="AA5" s="518"/>
      <c r="AB5" s="485" t="s">
        <v>4</v>
      </c>
      <c r="AC5" s="478">
        <f>SUM(W5,Z5)</f>
        <v>0</v>
      </c>
      <c r="AD5" s="478"/>
      <c r="AE5" s="485" t="s">
        <v>4</v>
      </c>
      <c r="AF5" s="513"/>
      <c r="AG5" s="518"/>
      <c r="AH5" s="518"/>
      <c r="AI5" s="518"/>
      <c r="AJ5" s="518"/>
      <c r="AK5" s="485" t="s">
        <v>4</v>
      </c>
      <c r="AL5" s="493"/>
      <c r="AM5" s="426"/>
      <c r="AN5" s="471"/>
    </row>
    <row r="6" spans="1:40" ht="19.5" customHeight="1">
      <c r="B6" s="406"/>
      <c r="C6" s="93"/>
      <c r="D6" s="93"/>
      <c r="E6" s="93"/>
      <c r="F6" s="93"/>
      <c r="G6" s="93"/>
      <c r="H6" s="93"/>
      <c r="I6" s="93"/>
      <c r="J6" s="93"/>
      <c r="K6" s="93"/>
      <c r="L6" s="97" t="s">
        <v>168</v>
      </c>
      <c r="M6" s="97"/>
      <c r="N6" s="97"/>
      <c r="O6" s="93" t="s">
        <v>79</v>
      </c>
      <c r="P6" s="93"/>
      <c r="Q6" s="467" t="s">
        <v>138</v>
      </c>
      <c r="R6" s="474"/>
      <c r="S6" s="479"/>
      <c r="T6" s="479"/>
      <c r="U6" s="483"/>
      <c r="V6" s="487"/>
      <c r="W6" s="496"/>
      <c r="X6" s="479"/>
      <c r="Y6" s="487"/>
      <c r="Z6" s="514"/>
      <c r="AA6" s="460"/>
      <c r="AB6" s="487"/>
      <c r="AC6" s="479"/>
      <c r="AD6" s="479"/>
      <c r="AE6" s="487"/>
      <c r="AF6" s="514"/>
      <c r="AG6" s="460"/>
      <c r="AH6" s="460"/>
      <c r="AI6" s="460"/>
      <c r="AJ6" s="460"/>
      <c r="AK6" s="487"/>
      <c r="AL6" s="532"/>
      <c r="AM6" s="5"/>
      <c r="AN6" s="536"/>
    </row>
    <row r="7" spans="1:40" ht="19.5" customHeight="1">
      <c r="B7" s="407"/>
      <c r="C7" s="425"/>
      <c r="D7" s="425"/>
      <c r="E7" s="425"/>
      <c r="F7" s="425"/>
      <c r="G7" s="425"/>
      <c r="H7" s="425"/>
      <c r="I7" s="425"/>
      <c r="J7" s="425"/>
      <c r="K7" s="425"/>
      <c r="L7" s="425"/>
      <c r="M7" s="425"/>
      <c r="N7" s="425"/>
      <c r="O7" s="425"/>
      <c r="P7" s="425"/>
      <c r="Q7" s="468"/>
      <c r="R7" s="475"/>
      <c r="S7" s="480"/>
      <c r="T7" s="480"/>
      <c r="U7" s="92"/>
      <c r="V7" s="105"/>
      <c r="W7" s="497"/>
      <c r="X7" s="480"/>
      <c r="Y7" s="105"/>
      <c r="Z7" s="515"/>
      <c r="AA7" s="459"/>
      <c r="AB7" s="105"/>
      <c r="AC7" s="480">
        <f>SUM(W7,Z7)</f>
        <v>0</v>
      </c>
      <c r="AD7" s="480"/>
      <c r="AE7" s="105"/>
      <c r="AF7" s="515"/>
      <c r="AG7" s="459"/>
      <c r="AH7" s="459"/>
      <c r="AI7" s="459"/>
      <c r="AJ7" s="459"/>
      <c r="AK7" s="105"/>
      <c r="AL7" s="533"/>
      <c r="AM7" s="535"/>
      <c r="AN7" s="537"/>
    </row>
    <row r="8" spans="1:40" ht="19.5" customHeight="1">
      <c r="B8" s="406"/>
      <c r="C8" s="93"/>
      <c r="D8" s="93"/>
      <c r="E8" s="93"/>
      <c r="F8" s="93"/>
      <c r="G8" s="93"/>
      <c r="H8" s="93"/>
      <c r="I8" s="93"/>
      <c r="J8" s="93"/>
      <c r="K8" s="93"/>
      <c r="L8" s="97" t="s">
        <v>168</v>
      </c>
      <c r="M8" s="97"/>
      <c r="N8" s="97"/>
      <c r="O8" s="93" t="s">
        <v>79</v>
      </c>
      <c r="P8" s="93"/>
      <c r="Q8" s="467" t="s">
        <v>138</v>
      </c>
      <c r="R8" s="474"/>
      <c r="S8" s="479"/>
      <c r="T8" s="479"/>
      <c r="U8" s="483"/>
      <c r="V8" s="487"/>
      <c r="W8" s="496"/>
      <c r="X8" s="479"/>
      <c r="Y8" s="487"/>
      <c r="Z8" s="514"/>
      <c r="AA8" s="460"/>
      <c r="AB8" s="487"/>
      <c r="AC8" s="479"/>
      <c r="AD8" s="479"/>
      <c r="AE8" s="487"/>
      <c r="AF8" s="514"/>
      <c r="AG8" s="460"/>
      <c r="AH8" s="460"/>
      <c r="AI8" s="460"/>
      <c r="AJ8" s="460"/>
      <c r="AK8" s="487"/>
      <c r="AL8" s="534"/>
      <c r="AM8" s="525"/>
      <c r="AN8" s="538"/>
    </row>
    <row r="9" spans="1:40" ht="19.5" customHeight="1">
      <c r="B9" s="407"/>
      <c r="C9" s="425"/>
      <c r="D9" s="425"/>
      <c r="E9" s="425"/>
      <c r="F9" s="425"/>
      <c r="G9" s="425"/>
      <c r="H9" s="425"/>
      <c r="I9" s="425"/>
      <c r="J9" s="425"/>
      <c r="K9" s="425"/>
      <c r="L9" s="425"/>
      <c r="M9" s="425"/>
      <c r="N9" s="425"/>
      <c r="O9" s="425"/>
      <c r="P9" s="425"/>
      <c r="Q9" s="468"/>
      <c r="R9" s="475"/>
      <c r="S9" s="480"/>
      <c r="T9" s="480"/>
      <c r="U9" s="92"/>
      <c r="V9" s="105"/>
      <c r="W9" s="497"/>
      <c r="X9" s="480"/>
      <c r="Y9" s="105"/>
      <c r="Z9" s="515"/>
      <c r="AA9" s="459"/>
      <c r="AB9" s="105"/>
      <c r="AC9" s="480">
        <f>SUM(W9,Z9)</f>
        <v>0</v>
      </c>
      <c r="AD9" s="480"/>
      <c r="AE9" s="105"/>
      <c r="AF9" s="515"/>
      <c r="AG9" s="459"/>
      <c r="AH9" s="459"/>
      <c r="AI9" s="459"/>
      <c r="AJ9" s="459"/>
      <c r="AK9" s="105"/>
      <c r="AL9" s="532"/>
      <c r="AM9" s="5"/>
      <c r="AN9" s="536"/>
    </row>
    <row r="10" spans="1:40" ht="19.5" customHeight="1">
      <c r="B10" s="406"/>
      <c r="C10" s="93"/>
      <c r="D10" s="93"/>
      <c r="E10" s="93"/>
      <c r="F10" s="93"/>
      <c r="G10" s="93"/>
      <c r="H10" s="93"/>
      <c r="I10" s="93"/>
      <c r="J10" s="93"/>
      <c r="K10" s="93"/>
      <c r="L10" s="97" t="s">
        <v>168</v>
      </c>
      <c r="M10" s="97"/>
      <c r="N10" s="97"/>
      <c r="O10" s="93" t="s">
        <v>79</v>
      </c>
      <c r="P10" s="93"/>
      <c r="Q10" s="467" t="s">
        <v>138</v>
      </c>
      <c r="R10" s="474"/>
      <c r="S10" s="479"/>
      <c r="T10" s="479"/>
      <c r="U10" s="483"/>
      <c r="V10" s="487"/>
      <c r="W10" s="496"/>
      <c r="X10" s="479"/>
      <c r="Y10" s="487"/>
      <c r="Z10" s="514"/>
      <c r="AA10" s="460"/>
      <c r="AB10" s="487"/>
      <c r="AC10" s="479"/>
      <c r="AD10" s="479"/>
      <c r="AE10" s="487"/>
      <c r="AF10" s="514"/>
      <c r="AG10" s="460"/>
      <c r="AH10" s="460"/>
      <c r="AI10" s="460"/>
      <c r="AJ10" s="460"/>
      <c r="AK10" s="487"/>
      <c r="AL10" s="534"/>
      <c r="AM10" s="525"/>
      <c r="AN10" s="538"/>
    </row>
    <row r="11" spans="1:40" ht="19.5" customHeight="1">
      <c r="B11" s="408"/>
      <c r="C11" s="86"/>
      <c r="D11" s="86"/>
      <c r="E11" s="86"/>
      <c r="F11" s="86"/>
      <c r="G11" s="86"/>
      <c r="H11" s="86"/>
      <c r="I11" s="86"/>
      <c r="J11" s="86"/>
      <c r="K11" s="86"/>
      <c r="L11" s="86"/>
      <c r="M11" s="86"/>
      <c r="N11" s="86"/>
      <c r="O11" s="86"/>
      <c r="P11" s="86"/>
      <c r="Q11" s="469"/>
      <c r="R11" s="476"/>
      <c r="S11" s="481"/>
      <c r="T11" s="481"/>
      <c r="U11" s="65"/>
      <c r="V11" s="108"/>
      <c r="W11" s="498"/>
      <c r="X11" s="481"/>
      <c r="Y11" s="108"/>
      <c r="Z11" s="516"/>
      <c r="AA11" s="519"/>
      <c r="AB11" s="108"/>
      <c r="AC11" s="481">
        <f>SUM(W11,Z11)</f>
        <v>0</v>
      </c>
      <c r="AD11" s="481"/>
      <c r="AE11" s="108"/>
      <c r="AF11" s="516"/>
      <c r="AG11" s="519"/>
      <c r="AH11" s="519"/>
      <c r="AI11" s="519"/>
      <c r="AJ11" s="519"/>
      <c r="AK11" s="108"/>
      <c r="AL11" s="532"/>
      <c r="AM11" s="5"/>
      <c r="AN11" s="536"/>
    </row>
    <row r="12" spans="1:40" ht="19.5" customHeight="1">
      <c r="B12" s="409"/>
      <c r="C12" s="376"/>
      <c r="D12" s="376"/>
      <c r="E12" s="376"/>
      <c r="F12" s="376"/>
      <c r="G12" s="376"/>
      <c r="H12" s="376"/>
      <c r="I12" s="376"/>
      <c r="J12" s="376"/>
      <c r="K12" s="376"/>
      <c r="L12" s="231" t="s">
        <v>168</v>
      </c>
      <c r="M12" s="231"/>
      <c r="N12" s="231"/>
      <c r="O12" s="65" t="s">
        <v>79</v>
      </c>
      <c r="P12" s="65"/>
      <c r="Q12" s="470" t="s">
        <v>138</v>
      </c>
      <c r="R12" s="476"/>
      <c r="S12" s="481"/>
      <c r="T12" s="481"/>
      <c r="U12" s="0"/>
      <c r="V12" s="488"/>
      <c r="W12" s="498"/>
      <c r="X12" s="481"/>
      <c r="Y12" s="488"/>
      <c r="Z12" s="516"/>
      <c r="AA12" s="519"/>
      <c r="AB12" s="488"/>
      <c r="AC12" s="481"/>
      <c r="AD12" s="481"/>
      <c r="AE12" s="488"/>
      <c r="AF12" s="516"/>
      <c r="AG12" s="519"/>
      <c r="AH12" s="519"/>
      <c r="AI12" s="519"/>
      <c r="AJ12" s="519"/>
      <c r="AK12" s="488"/>
      <c r="AL12" s="534"/>
      <c r="AM12" s="525"/>
      <c r="AN12" s="538"/>
    </row>
    <row r="13" spans="1:40" ht="19.5" customHeight="1">
      <c r="B13" s="410" t="s">
        <v>32</v>
      </c>
      <c r="C13" s="426"/>
      <c r="D13" s="426"/>
      <c r="E13" s="426"/>
      <c r="F13" s="426"/>
      <c r="G13" s="426"/>
      <c r="H13" s="426"/>
      <c r="I13" s="426"/>
      <c r="J13" s="426"/>
      <c r="K13" s="426"/>
      <c r="L13" s="426"/>
      <c r="M13" s="426"/>
      <c r="N13" s="426"/>
      <c r="O13" s="426"/>
      <c r="P13" s="426"/>
      <c r="Q13" s="471"/>
      <c r="R13" s="473">
        <f>SUM(R5:T12)</f>
        <v>0</v>
      </c>
      <c r="S13" s="478"/>
      <c r="T13" s="478"/>
      <c r="U13" s="314"/>
      <c r="V13" s="489"/>
      <c r="W13" s="495">
        <f>SUM(W5:X12)</f>
        <v>0</v>
      </c>
      <c r="X13" s="478"/>
      <c r="Y13" s="489"/>
      <c r="Z13" s="513">
        <f>SUM(Z5:AA12)</f>
        <v>0</v>
      </c>
      <c r="AA13" s="518"/>
      <c r="AB13" s="489"/>
      <c r="AC13" s="478">
        <f>SUM(AC5:AD12)</f>
        <v>0</v>
      </c>
      <c r="AD13" s="478"/>
      <c r="AE13" s="489"/>
      <c r="AF13" s="513">
        <f>SUM(AF5:AJ12)</f>
        <v>0</v>
      </c>
      <c r="AG13" s="518"/>
      <c r="AH13" s="518"/>
      <c r="AI13" s="518"/>
      <c r="AJ13" s="518"/>
      <c r="AK13" s="489"/>
      <c r="AL13" s="314"/>
      <c r="AM13" s="314"/>
      <c r="AN13" s="539"/>
    </row>
    <row r="14" spans="1:40" ht="19.5" customHeight="1">
      <c r="B14" s="411"/>
      <c r="C14" s="427"/>
      <c r="D14" s="427"/>
      <c r="E14" s="427"/>
      <c r="F14" s="427"/>
      <c r="G14" s="427"/>
      <c r="H14" s="427"/>
      <c r="I14" s="427"/>
      <c r="J14" s="427"/>
      <c r="K14" s="427"/>
      <c r="L14" s="427"/>
      <c r="M14" s="427"/>
      <c r="N14" s="427"/>
      <c r="O14" s="427"/>
      <c r="P14" s="427"/>
      <c r="Q14" s="472"/>
      <c r="R14" s="477"/>
      <c r="S14" s="482"/>
      <c r="T14" s="482"/>
      <c r="U14" s="484"/>
      <c r="V14" s="490"/>
      <c r="W14" s="499"/>
      <c r="X14" s="482"/>
      <c r="Y14" s="490"/>
      <c r="Z14" s="517"/>
      <c r="AA14" s="520"/>
      <c r="AB14" s="490"/>
      <c r="AC14" s="482"/>
      <c r="AD14" s="482"/>
      <c r="AE14" s="490"/>
      <c r="AF14" s="517"/>
      <c r="AG14" s="520"/>
      <c r="AH14" s="520"/>
      <c r="AI14" s="520"/>
      <c r="AJ14" s="520"/>
      <c r="AK14" s="490"/>
      <c r="AL14" s="376"/>
      <c r="AM14" s="376"/>
      <c r="AN14" s="465"/>
    </row>
    <row r="15" spans="1:40" ht="19.5" customHeight="1"/>
    <row r="16" spans="1:40" ht="19.5" customHeight="1">
      <c r="B16" s="412" t="s">
        <v>139</v>
      </c>
      <c r="C16" s="428"/>
      <c r="D16" s="428"/>
      <c r="E16" s="428"/>
      <c r="F16" s="428"/>
      <c r="G16" s="428"/>
      <c r="H16" s="428"/>
      <c r="I16" s="428"/>
      <c r="J16" s="428"/>
      <c r="K16" s="428"/>
      <c r="L16" s="428"/>
      <c r="M16" s="428"/>
      <c r="N16" s="447"/>
      <c r="O16" s="412" t="s">
        <v>36</v>
      </c>
      <c r="P16" s="428"/>
      <c r="Q16" s="428"/>
      <c r="R16" s="428"/>
      <c r="S16" s="428"/>
      <c r="T16" s="428"/>
      <c r="U16" s="428"/>
      <c r="V16" s="491"/>
      <c r="W16" s="500" t="s">
        <v>140</v>
      </c>
      <c r="X16" s="428"/>
      <c r="Y16" s="428"/>
      <c r="Z16" s="428"/>
      <c r="AA16" s="428"/>
      <c r="AB16" s="428"/>
      <c r="AC16" s="428"/>
      <c r="AD16" s="428"/>
      <c r="AE16" s="428"/>
      <c r="AF16" s="428"/>
      <c r="AG16" s="428"/>
      <c r="AH16" s="428"/>
      <c r="AI16" s="428"/>
      <c r="AJ16" s="428"/>
      <c r="AK16" s="428"/>
      <c r="AL16" s="428"/>
      <c r="AM16" s="428"/>
      <c r="AN16" s="447"/>
    </row>
    <row r="17" spans="1:40" ht="19.5" customHeight="1">
      <c r="B17" s="413" t="s">
        <v>142</v>
      </c>
      <c r="C17" s="429"/>
      <c r="D17" s="434" t="s">
        <v>144</v>
      </c>
      <c r="E17" s="434"/>
      <c r="F17" s="434"/>
      <c r="G17" s="434"/>
      <c r="H17" s="434"/>
      <c r="I17" s="434"/>
      <c r="J17" s="434"/>
      <c r="K17" s="434"/>
      <c r="L17" s="434"/>
      <c r="M17" s="434"/>
      <c r="N17" s="448"/>
      <c r="O17" s="453"/>
      <c r="P17" s="459"/>
      <c r="Q17" s="459"/>
      <c r="R17" s="459"/>
      <c r="S17" s="459"/>
      <c r="T17" s="459"/>
      <c r="U17" s="459"/>
      <c r="V17" s="105" t="s">
        <v>4</v>
      </c>
      <c r="W17" s="501" t="s">
        <v>11</v>
      </c>
      <c r="X17" s="30" t="s">
        <v>12</v>
      </c>
      <c r="Y17" s="98"/>
      <c r="Z17" s="98"/>
      <c r="AA17" s="521" t="s">
        <v>11</v>
      </c>
      <c r="AB17" s="30" t="s">
        <v>145</v>
      </c>
      <c r="AD17" s="98"/>
      <c r="AE17" s="98"/>
      <c r="AF17" s="98"/>
      <c r="AG17" s="30" t="s">
        <v>27</v>
      </c>
      <c r="AH17" s="33"/>
      <c r="AI17" s="521"/>
      <c r="AJ17" s="521"/>
      <c r="AL17" s="98"/>
      <c r="AM17" s="521"/>
      <c r="AN17" s="540"/>
    </row>
    <row r="18" spans="1:40" ht="19.5" customHeight="1">
      <c r="B18" s="414"/>
      <c r="C18" s="430"/>
      <c r="D18" s="419"/>
      <c r="E18" s="419"/>
      <c r="F18" s="419"/>
      <c r="G18" s="419"/>
      <c r="H18" s="419"/>
      <c r="I18" s="419"/>
      <c r="J18" s="419"/>
      <c r="K18" s="419"/>
      <c r="L18" s="419"/>
      <c r="M18" s="419"/>
      <c r="N18" s="449"/>
      <c r="O18" s="454"/>
      <c r="P18" s="460"/>
      <c r="Q18" s="460"/>
      <c r="R18" s="460"/>
      <c r="S18" s="460"/>
      <c r="T18" s="460"/>
      <c r="U18" s="460"/>
      <c r="V18" s="488"/>
      <c r="W18" s="502"/>
      <c r="X18" s="460"/>
      <c r="Y18" s="460"/>
      <c r="Z18" s="460"/>
      <c r="AA18" s="522" t="s">
        <v>4</v>
      </c>
      <c r="AB18" s="97"/>
      <c r="AC18" s="97"/>
      <c r="AD18" s="97"/>
      <c r="AE18" s="5" t="s">
        <v>4</v>
      </c>
      <c r="AF18" s="519"/>
      <c r="AG18" s="460"/>
      <c r="AH18" s="460"/>
      <c r="AI18" s="460"/>
      <c r="AJ18" s="460"/>
      <c r="AK18" s="460"/>
      <c r="AL18" s="5" t="s">
        <v>4</v>
      </c>
      <c r="AN18" s="541"/>
    </row>
    <row r="19" spans="1:40" ht="19.5" customHeight="1">
      <c r="B19" s="414"/>
      <c r="C19" s="430"/>
      <c r="D19" s="435" t="s">
        <v>147</v>
      </c>
      <c r="E19" s="434"/>
      <c r="F19" s="434"/>
      <c r="G19" s="434"/>
      <c r="H19" s="434"/>
      <c r="I19" s="434"/>
      <c r="J19" s="434"/>
      <c r="K19" s="434"/>
      <c r="L19" s="434"/>
      <c r="M19" s="434"/>
      <c r="N19" s="448"/>
      <c r="O19" s="453"/>
      <c r="P19" s="459"/>
      <c r="Q19" s="459"/>
      <c r="R19" s="459"/>
      <c r="S19" s="459"/>
      <c r="T19" s="459"/>
      <c r="U19" s="459"/>
      <c r="V19" s="105" t="s">
        <v>4</v>
      </c>
      <c r="W19" s="501" t="s">
        <v>11</v>
      </c>
      <c r="X19" s="30" t="s">
        <v>148</v>
      </c>
      <c r="Y19" s="98"/>
      <c r="Z19" s="98"/>
      <c r="AA19" s="523"/>
      <c r="AB19" s="30" t="s">
        <v>149</v>
      </c>
      <c r="AD19" s="98"/>
      <c r="AE19" s="30"/>
      <c r="AF19" s="98"/>
      <c r="AG19" s="30" t="s">
        <v>27</v>
      </c>
      <c r="AH19" s="98"/>
      <c r="AI19" s="521"/>
      <c r="AJ19" s="521"/>
      <c r="AL19" s="30"/>
      <c r="AM19" s="521"/>
      <c r="AN19" s="540"/>
    </row>
    <row r="20" spans="1:40" ht="19.5" customHeight="1">
      <c r="B20" s="414"/>
      <c r="C20" s="430"/>
      <c r="D20" s="436"/>
      <c r="E20" s="440"/>
      <c r="F20" s="440"/>
      <c r="G20" s="440"/>
      <c r="H20" s="440"/>
      <c r="I20" s="440"/>
      <c r="J20" s="440"/>
      <c r="K20" s="440"/>
      <c r="L20" s="440"/>
      <c r="M20" s="440"/>
      <c r="N20" s="450"/>
      <c r="O20" s="454"/>
      <c r="P20" s="460"/>
      <c r="Q20" s="460"/>
      <c r="R20" s="460"/>
      <c r="S20" s="460"/>
      <c r="T20" s="460"/>
      <c r="U20" s="460"/>
      <c r="V20" s="487"/>
      <c r="W20" s="503"/>
      <c r="X20" s="460"/>
      <c r="Y20" s="460"/>
      <c r="Z20" s="460"/>
      <c r="AA20" s="524" t="s">
        <v>4</v>
      </c>
      <c r="AB20" s="97"/>
      <c r="AC20" s="97"/>
      <c r="AD20" s="97"/>
      <c r="AE20" s="525" t="s">
        <v>4</v>
      </c>
      <c r="AF20" s="460"/>
      <c r="AG20" s="460"/>
      <c r="AH20" s="460"/>
      <c r="AI20" s="460"/>
      <c r="AJ20" s="460"/>
      <c r="AK20" s="460"/>
      <c r="AL20" s="525" t="s">
        <v>4</v>
      </c>
      <c r="AM20" s="483"/>
      <c r="AN20" s="542"/>
    </row>
    <row r="21" spans="1:40" ht="19.5" customHeight="1">
      <c r="B21" s="414"/>
      <c r="C21" s="430"/>
      <c r="D21" s="419" t="s">
        <v>239</v>
      </c>
      <c r="E21" s="419"/>
      <c r="F21" s="419"/>
      <c r="G21" s="419"/>
      <c r="H21" s="419"/>
      <c r="I21" s="419"/>
      <c r="J21" s="419"/>
      <c r="K21" s="419"/>
      <c r="L21" s="419"/>
      <c r="M21" s="419"/>
      <c r="N21" s="449"/>
      <c r="O21" s="453">
        <f>SUM(AB22,AG22)</f>
        <v>0</v>
      </c>
      <c r="P21" s="459"/>
      <c r="Q21" s="459"/>
      <c r="R21" s="459"/>
      <c r="S21" s="459"/>
      <c r="T21" s="459"/>
      <c r="U21" s="459"/>
      <c r="V21" s="108" t="s">
        <v>4</v>
      </c>
      <c r="W21" s="502" t="s">
        <v>11</v>
      </c>
      <c r="X21" s="98"/>
      <c r="Y21" s="98"/>
      <c r="Z21" s="98"/>
      <c r="AA21" s="98"/>
      <c r="AB21" s="98"/>
      <c r="AC21" s="98"/>
      <c r="AD21" s="203"/>
      <c r="AE21" s="30"/>
      <c r="AF21" s="203"/>
      <c r="AG21" s="438"/>
      <c r="AH21" s="30"/>
      <c r="AI21" s="30"/>
      <c r="AJ21" s="6"/>
      <c r="AL21" s="438"/>
      <c r="AM21" s="0"/>
      <c r="AN21" s="541"/>
    </row>
    <row r="22" spans="1:40" ht="19.5" customHeight="1">
      <c r="B22" s="414"/>
      <c r="C22" s="430"/>
      <c r="D22" s="419"/>
      <c r="E22" s="419"/>
      <c r="F22" s="419"/>
      <c r="G22" s="419"/>
      <c r="H22" s="419"/>
      <c r="I22" s="419"/>
      <c r="J22" s="419"/>
      <c r="K22" s="419"/>
      <c r="L22" s="419"/>
      <c r="M22" s="419"/>
      <c r="N22" s="449"/>
      <c r="O22" s="454"/>
      <c r="P22" s="460"/>
      <c r="Q22" s="460"/>
      <c r="R22" s="460"/>
      <c r="S22" s="460"/>
      <c r="T22" s="460"/>
      <c r="U22" s="460"/>
      <c r="V22" s="488"/>
      <c r="W22" s="502"/>
      <c r="X22" s="0"/>
      <c r="Y22" s="0"/>
      <c r="Z22" s="0"/>
      <c r="AA22" s="0"/>
      <c r="AB22" s="97"/>
      <c r="AC22" s="97"/>
      <c r="AD22" s="97"/>
      <c r="AE22" s="5" t="s">
        <v>4</v>
      </c>
      <c r="AF22" s="519"/>
      <c r="AG22" s="460"/>
      <c r="AH22" s="460"/>
      <c r="AI22" s="460"/>
      <c r="AJ22" s="460"/>
      <c r="AK22" s="460"/>
      <c r="AL22" s="5"/>
      <c r="AN22" s="541"/>
    </row>
    <row r="23" spans="1:40" ht="19.5" customHeight="1">
      <c r="B23" s="414"/>
      <c r="C23" s="430"/>
      <c r="D23" s="435" t="s">
        <v>27</v>
      </c>
      <c r="E23" s="434"/>
      <c r="F23" s="434"/>
      <c r="G23" s="434"/>
      <c r="H23" s="434"/>
      <c r="I23" s="434"/>
      <c r="J23" s="434"/>
      <c r="K23" s="434"/>
      <c r="L23" s="434"/>
      <c r="M23" s="434"/>
      <c r="N23" s="448"/>
      <c r="O23" s="453"/>
      <c r="P23" s="459"/>
      <c r="Q23" s="459"/>
      <c r="R23" s="459"/>
      <c r="S23" s="459"/>
      <c r="T23" s="459"/>
      <c r="U23" s="459"/>
      <c r="V23" s="105" t="s">
        <v>4</v>
      </c>
      <c r="W23" s="504"/>
      <c r="X23" s="425"/>
      <c r="Y23" s="425"/>
      <c r="Z23" s="425"/>
      <c r="AA23" s="425"/>
      <c r="AB23" s="425"/>
      <c r="AC23" s="425"/>
      <c r="AD23" s="425"/>
      <c r="AE23" s="425"/>
      <c r="AF23" s="425"/>
      <c r="AG23" s="425"/>
      <c r="AH23" s="425"/>
      <c r="AI23" s="425"/>
      <c r="AJ23" s="425"/>
      <c r="AK23" s="425"/>
      <c r="AL23" s="425"/>
      <c r="AM23" s="425"/>
      <c r="AN23" s="468"/>
    </row>
    <row r="24" spans="1:40" ht="19.5" customHeight="1">
      <c r="B24" s="415"/>
      <c r="C24" s="431"/>
      <c r="D24" s="437"/>
      <c r="E24" s="441"/>
      <c r="F24" s="441"/>
      <c r="G24" s="441"/>
      <c r="H24" s="441"/>
      <c r="I24" s="441"/>
      <c r="J24" s="441"/>
      <c r="K24" s="441"/>
      <c r="L24" s="441"/>
      <c r="M24" s="441"/>
      <c r="N24" s="451"/>
      <c r="O24" s="455"/>
      <c r="P24" s="461"/>
      <c r="Q24" s="461"/>
      <c r="R24" s="461"/>
      <c r="S24" s="461"/>
      <c r="T24" s="461"/>
      <c r="U24" s="461"/>
      <c r="V24" s="492"/>
      <c r="W24" s="505"/>
      <c r="X24" s="509"/>
      <c r="Y24" s="509"/>
      <c r="Z24" s="509"/>
      <c r="AA24" s="509"/>
      <c r="AB24" s="509"/>
      <c r="AC24" s="509"/>
      <c r="AD24" s="509"/>
      <c r="AE24" s="509"/>
      <c r="AF24" s="509"/>
      <c r="AG24" s="509"/>
      <c r="AH24" s="509"/>
      <c r="AI24" s="509"/>
      <c r="AJ24" s="509"/>
      <c r="AK24" s="509"/>
      <c r="AL24" s="509"/>
      <c r="AM24" s="509"/>
      <c r="AN24" s="543"/>
    </row>
    <row r="25" spans="1:40" ht="19.5" customHeight="1">
      <c r="B25" s="416" t="str">
        <f>表紙!A1&amp;表紙!B1&amp;"年度償還予定額"</f>
        <v>令和8年度償還予定額</v>
      </c>
      <c r="C25" s="419"/>
      <c r="D25" s="419"/>
      <c r="E25" s="419"/>
      <c r="F25" s="419"/>
      <c r="G25" s="419"/>
      <c r="H25" s="419"/>
      <c r="I25" s="419"/>
      <c r="J25" s="419"/>
      <c r="K25" s="419"/>
      <c r="L25" s="419"/>
      <c r="M25" s="419"/>
      <c r="N25" s="449"/>
      <c r="O25" s="456"/>
      <c r="P25" s="462"/>
      <c r="Q25" s="462"/>
      <c r="R25" s="462"/>
      <c r="S25" s="462"/>
      <c r="T25" s="462"/>
      <c r="U25" s="462"/>
      <c r="V25" s="108" t="s">
        <v>4</v>
      </c>
      <c r="W25" s="506"/>
      <c r="X25" s="510"/>
      <c r="Y25" s="510"/>
      <c r="Z25" s="510"/>
      <c r="AA25" s="510"/>
      <c r="AB25" s="510"/>
      <c r="AC25" s="510"/>
      <c r="AD25" s="510"/>
      <c r="AE25" s="510"/>
      <c r="AF25" s="510"/>
      <c r="AG25" s="510"/>
      <c r="AH25" s="510"/>
      <c r="AI25" s="510"/>
      <c r="AJ25" s="510"/>
      <c r="AK25" s="510"/>
      <c r="AL25" s="510"/>
      <c r="AM25" s="510"/>
      <c r="AN25" s="544"/>
    </row>
    <row r="26" spans="1:40" ht="19.5" customHeight="1">
      <c r="B26" s="417"/>
      <c r="C26" s="432"/>
      <c r="D26" s="432"/>
      <c r="E26" s="432"/>
      <c r="F26" s="432"/>
      <c r="G26" s="432"/>
      <c r="H26" s="432"/>
      <c r="I26" s="432"/>
      <c r="J26" s="432"/>
      <c r="K26" s="432"/>
      <c r="L26" s="432"/>
      <c r="M26" s="432"/>
      <c r="N26" s="452"/>
      <c r="O26" s="457"/>
      <c r="P26" s="463"/>
      <c r="Q26" s="463"/>
      <c r="R26" s="463"/>
      <c r="S26" s="463"/>
      <c r="T26" s="463"/>
      <c r="U26" s="463"/>
      <c r="V26" s="490"/>
      <c r="W26" s="507"/>
      <c r="X26" s="511"/>
      <c r="Y26" s="511"/>
      <c r="Z26" s="511"/>
      <c r="AA26" s="511"/>
      <c r="AB26" s="511"/>
      <c r="AC26" s="511"/>
      <c r="AD26" s="511"/>
      <c r="AE26" s="511"/>
      <c r="AF26" s="511"/>
      <c r="AG26" s="511"/>
      <c r="AH26" s="511"/>
      <c r="AI26" s="511"/>
      <c r="AJ26" s="511"/>
      <c r="AK26" s="511"/>
      <c r="AL26" s="511"/>
      <c r="AM26" s="511"/>
      <c r="AN26" s="545"/>
    </row>
    <row r="27" spans="1:40" ht="19.5" customHeight="1">
      <c r="A27" s="401" t="s">
        <v>17</v>
      </c>
      <c r="B27" s="418"/>
      <c r="C27" s="433"/>
      <c r="D27" s="33" t="s">
        <v>173</v>
      </c>
      <c r="E27" s="33"/>
      <c r="F27" s="443"/>
      <c r="G27" s="443"/>
      <c r="H27" s="443"/>
      <c r="I27" s="443"/>
      <c r="J27" s="443"/>
      <c r="K27" s="443"/>
      <c r="L27" s="443"/>
      <c r="M27" s="445"/>
      <c r="N27" s="445"/>
      <c r="O27" s="399"/>
      <c r="P27" s="458"/>
      <c r="Q27" s="458"/>
      <c r="R27" s="458"/>
      <c r="S27" s="458"/>
      <c r="T27" s="458"/>
      <c r="U27" s="458"/>
      <c r="V27" s="0"/>
      <c r="W27" s="86"/>
      <c r="X27" s="86"/>
      <c r="Y27" s="86"/>
      <c r="Z27" s="86"/>
      <c r="AA27" s="86"/>
      <c r="AB27" s="86"/>
      <c r="AC27" s="86"/>
      <c r="AD27" s="86"/>
      <c r="AE27" s="86"/>
      <c r="AF27" s="86"/>
      <c r="AG27" s="86"/>
      <c r="AH27" s="86"/>
      <c r="AI27" s="86"/>
      <c r="AJ27" s="86"/>
      <c r="AK27" s="86"/>
      <c r="AL27" s="86"/>
      <c r="AM27" s="86"/>
      <c r="AN27" s="86"/>
    </row>
    <row r="28" spans="1:40" ht="19.5" customHeight="1">
      <c r="B28" s="419"/>
      <c r="C28" s="419"/>
      <c r="D28" s="419"/>
      <c r="E28" s="419"/>
      <c r="F28" s="419"/>
      <c r="G28" s="419"/>
      <c r="H28" s="419"/>
      <c r="I28" s="419"/>
      <c r="J28" s="419"/>
      <c r="K28" s="419"/>
      <c r="L28" s="419"/>
      <c r="M28" s="419"/>
      <c r="N28" s="419"/>
      <c r="O28" s="458"/>
      <c r="P28" s="458"/>
      <c r="Q28" s="458"/>
      <c r="R28" s="458"/>
      <c r="S28" s="458"/>
      <c r="T28" s="458"/>
      <c r="U28" s="458"/>
      <c r="V28" s="0"/>
      <c r="W28" s="86"/>
      <c r="X28" s="86"/>
      <c r="Y28" s="86"/>
      <c r="Z28" s="86"/>
      <c r="AA28" s="86"/>
      <c r="AB28" s="86"/>
      <c r="AC28" s="86"/>
      <c r="AD28" s="86"/>
      <c r="AE28" s="86"/>
      <c r="AF28" s="86"/>
      <c r="AG28" s="86"/>
      <c r="AH28" s="86"/>
      <c r="AI28" s="86"/>
      <c r="AJ28" s="86"/>
      <c r="AK28" s="86"/>
      <c r="AL28" s="86"/>
      <c r="AM28" s="86"/>
      <c r="AN28" s="86"/>
    </row>
    <row r="29" spans="1:40" ht="19.5" customHeight="1">
      <c r="B29" s="402" t="s">
        <v>210</v>
      </c>
      <c r="C29" s="422"/>
      <c r="D29" s="422"/>
      <c r="E29" s="442" t="s">
        <v>34</v>
      </c>
      <c r="F29" s="444"/>
      <c r="G29" s="444"/>
      <c r="H29" s="420"/>
      <c r="I29" s="442"/>
      <c r="J29" s="442"/>
      <c r="K29" s="442"/>
      <c r="L29" s="442"/>
      <c r="M29" s="442"/>
      <c r="N29" s="442"/>
      <c r="O29" s="442"/>
      <c r="P29" s="442"/>
    </row>
    <row r="30" spans="1:40" ht="19.5" customHeight="1">
      <c r="B30" s="403" t="s">
        <v>61</v>
      </c>
      <c r="C30" s="423"/>
      <c r="D30" s="423"/>
      <c r="E30" s="423"/>
      <c r="F30" s="423"/>
      <c r="G30" s="423"/>
      <c r="H30" s="423"/>
      <c r="I30" s="423"/>
      <c r="J30" s="423"/>
      <c r="K30" s="423"/>
      <c r="L30" s="423"/>
      <c r="M30" s="423"/>
      <c r="N30" s="423"/>
      <c r="O30" s="423"/>
      <c r="P30" s="423"/>
      <c r="Q30" s="464"/>
      <c r="R30" s="410" t="s">
        <v>127</v>
      </c>
      <c r="S30" s="426"/>
      <c r="T30" s="426"/>
      <c r="U30" s="426"/>
      <c r="V30" s="485"/>
      <c r="W30" s="493" t="str">
        <f>"令　和　"&amp;表紙!B1-1&amp;"　年　度　の　償　還　状　況"</f>
        <v>令　和　7　年　度　の　償　還　状　況</v>
      </c>
      <c r="X30" s="426"/>
      <c r="Y30" s="426"/>
      <c r="Z30" s="426"/>
      <c r="AA30" s="426"/>
      <c r="AB30" s="426"/>
      <c r="AC30" s="426"/>
      <c r="AD30" s="426"/>
      <c r="AE30" s="485"/>
      <c r="AF30" s="526" t="str">
        <f>表紙!A1&amp;表紙!B1&amp;"年3月31日"</f>
        <v>令和8年3月31日</v>
      </c>
      <c r="AG30" s="528"/>
      <c r="AH30" s="528"/>
      <c r="AI30" s="528"/>
      <c r="AJ30" s="528"/>
      <c r="AK30" s="529"/>
      <c r="AL30" s="531" t="s">
        <v>123</v>
      </c>
      <c r="AM30" s="232"/>
      <c r="AN30" s="257"/>
    </row>
    <row r="31" spans="1:40" ht="19.5" customHeight="1">
      <c r="B31" s="404"/>
      <c r="C31" s="231"/>
      <c r="D31" s="231"/>
      <c r="E31" s="231"/>
      <c r="F31" s="231"/>
      <c r="G31" s="231"/>
      <c r="H31" s="231"/>
      <c r="I31" s="231"/>
      <c r="J31" s="231"/>
      <c r="K31" s="231"/>
      <c r="L31" s="231"/>
      <c r="M31" s="376" t="s">
        <v>168</v>
      </c>
      <c r="N31" s="446" t="s">
        <v>128</v>
      </c>
      <c r="O31" s="446"/>
      <c r="P31" s="446"/>
      <c r="Q31" s="465" t="s">
        <v>138</v>
      </c>
      <c r="R31" s="411"/>
      <c r="S31" s="427"/>
      <c r="T31" s="427"/>
      <c r="U31" s="427"/>
      <c r="V31" s="486"/>
      <c r="W31" s="494" t="s">
        <v>130</v>
      </c>
      <c r="X31" s="508"/>
      <c r="Y31" s="512"/>
      <c r="Z31" s="494" t="s">
        <v>132</v>
      </c>
      <c r="AA31" s="508"/>
      <c r="AB31" s="512"/>
      <c r="AC31" s="494" t="s">
        <v>32</v>
      </c>
      <c r="AD31" s="508"/>
      <c r="AE31" s="512"/>
      <c r="AF31" s="527" t="s">
        <v>133</v>
      </c>
      <c r="AG31" s="242"/>
      <c r="AH31" s="242"/>
      <c r="AI31" s="242"/>
      <c r="AJ31" s="242"/>
      <c r="AK31" s="530"/>
      <c r="AL31" s="242" t="s">
        <v>136</v>
      </c>
      <c r="AM31" s="242"/>
      <c r="AN31" s="274"/>
    </row>
    <row r="32" spans="1:40" ht="19.5" customHeight="1">
      <c r="B32" s="405"/>
      <c r="C32" s="424"/>
      <c r="D32" s="424"/>
      <c r="E32" s="424"/>
      <c r="F32" s="424"/>
      <c r="G32" s="424"/>
      <c r="H32" s="424"/>
      <c r="I32" s="424"/>
      <c r="J32" s="424"/>
      <c r="K32" s="424"/>
      <c r="L32" s="424"/>
      <c r="M32" s="424"/>
      <c r="N32" s="424"/>
      <c r="O32" s="424"/>
      <c r="P32" s="424"/>
      <c r="Q32" s="466"/>
      <c r="R32" s="473"/>
      <c r="S32" s="478"/>
      <c r="T32" s="478"/>
      <c r="U32" s="426" t="s">
        <v>137</v>
      </c>
      <c r="V32" s="485"/>
      <c r="W32" s="495"/>
      <c r="X32" s="478"/>
      <c r="Y32" s="485" t="s">
        <v>4</v>
      </c>
      <c r="Z32" s="513"/>
      <c r="AA32" s="518"/>
      <c r="AB32" s="485" t="s">
        <v>4</v>
      </c>
      <c r="AC32" s="495">
        <f>SUM(W32,Z32)</f>
        <v>0</v>
      </c>
      <c r="AD32" s="478"/>
      <c r="AE32" s="485" t="s">
        <v>4</v>
      </c>
      <c r="AF32" s="513"/>
      <c r="AG32" s="518"/>
      <c r="AH32" s="518"/>
      <c r="AI32" s="518"/>
      <c r="AJ32" s="518"/>
      <c r="AK32" s="485" t="s">
        <v>4</v>
      </c>
      <c r="AL32" s="493"/>
      <c r="AM32" s="426"/>
      <c r="AN32" s="471"/>
    </row>
    <row r="33" spans="2:40" ht="19.5" customHeight="1">
      <c r="B33" s="406"/>
      <c r="C33" s="93"/>
      <c r="D33" s="93"/>
      <c r="E33" s="93"/>
      <c r="F33" s="93"/>
      <c r="G33" s="93"/>
      <c r="H33" s="93"/>
      <c r="I33" s="93"/>
      <c r="J33" s="93"/>
      <c r="K33" s="93"/>
      <c r="L33" s="97" t="s">
        <v>168</v>
      </c>
      <c r="M33" s="97"/>
      <c r="N33" s="97"/>
      <c r="O33" s="93" t="s">
        <v>79</v>
      </c>
      <c r="P33" s="93"/>
      <c r="Q33" s="467" t="s">
        <v>138</v>
      </c>
      <c r="R33" s="474"/>
      <c r="S33" s="479"/>
      <c r="T33" s="479"/>
      <c r="U33" s="483"/>
      <c r="V33" s="487"/>
      <c r="W33" s="496"/>
      <c r="X33" s="479"/>
      <c r="Y33" s="487"/>
      <c r="Z33" s="514"/>
      <c r="AA33" s="460"/>
      <c r="AB33" s="487"/>
      <c r="AC33" s="496"/>
      <c r="AD33" s="479"/>
      <c r="AE33" s="487"/>
      <c r="AF33" s="514"/>
      <c r="AG33" s="460"/>
      <c r="AH33" s="460"/>
      <c r="AI33" s="460"/>
      <c r="AJ33" s="460"/>
      <c r="AK33" s="487"/>
      <c r="AL33" s="532"/>
      <c r="AM33" s="5"/>
      <c r="AN33" s="536"/>
    </row>
    <row r="34" spans="2:40" ht="19.5" customHeight="1">
      <c r="B34" s="407"/>
      <c r="C34" s="425"/>
      <c r="D34" s="425"/>
      <c r="E34" s="425"/>
      <c r="F34" s="425"/>
      <c r="G34" s="425"/>
      <c r="H34" s="425"/>
      <c r="I34" s="425"/>
      <c r="J34" s="425"/>
      <c r="K34" s="425"/>
      <c r="L34" s="425"/>
      <c r="M34" s="425"/>
      <c r="N34" s="425"/>
      <c r="O34" s="425"/>
      <c r="P34" s="425"/>
      <c r="Q34" s="468"/>
      <c r="R34" s="475"/>
      <c r="S34" s="480"/>
      <c r="T34" s="480"/>
      <c r="U34" s="92"/>
      <c r="V34" s="105"/>
      <c r="W34" s="497"/>
      <c r="X34" s="480"/>
      <c r="Y34" s="105"/>
      <c r="Z34" s="515"/>
      <c r="AA34" s="459"/>
      <c r="AB34" s="105"/>
      <c r="AC34" s="497">
        <f>SUM(W34,Z34)</f>
        <v>0</v>
      </c>
      <c r="AD34" s="480"/>
      <c r="AE34" s="105"/>
      <c r="AF34" s="515"/>
      <c r="AG34" s="459"/>
      <c r="AH34" s="459"/>
      <c r="AI34" s="459"/>
      <c r="AJ34" s="459"/>
      <c r="AK34" s="105"/>
      <c r="AL34" s="533"/>
      <c r="AM34" s="535"/>
      <c r="AN34" s="537"/>
    </row>
    <row r="35" spans="2:40" ht="19.5" customHeight="1">
      <c r="B35" s="406"/>
      <c r="C35" s="93"/>
      <c r="D35" s="93"/>
      <c r="E35" s="93"/>
      <c r="F35" s="93"/>
      <c r="G35" s="93"/>
      <c r="H35" s="93"/>
      <c r="I35" s="93"/>
      <c r="J35" s="93"/>
      <c r="K35" s="93"/>
      <c r="L35" s="97" t="s">
        <v>168</v>
      </c>
      <c r="M35" s="97"/>
      <c r="N35" s="97"/>
      <c r="O35" s="93" t="s">
        <v>79</v>
      </c>
      <c r="P35" s="93"/>
      <c r="Q35" s="467" t="s">
        <v>138</v>
      </c>
      <c r="R35" s="474"/>
      <c r="S35" s="479"/>
      <c r="T35" s="479"/>
      <c r="U35" s="483"/>
      <c r="V35" s="487"/>
      <c r="W35" s="496"/>
      <c r="X35" s="479"/>
      <c r="Y35" s="487"/>
      <c r="Z35" s="514"/>
      <c r="AA35" s="460"/>
      <c r="AB35" s="487"/>
      <c r="AC35" s="496"/>
      <c r="AD35" s="479"/>
      <c r="AE35" s="487"/>
      <c r="AF35" s="514"/>
      <c r="AG35" s="460"/>
      <c r="AH35" s="460"/>
      <c r="AI35" s="460"/>
      <c r="AJ35" s="460"/>
      <c r="AK35" s="487"/>
      <c r="AL35" s="534"/>
      <c r="AM35" s="525"/>
      <c r="AN35" s="538"/>
    </row>
    <row r="36" spans="2:40" ht="19.5" customHeight="1">
      <c r="B36" s="407"/>
      <c r="C36" s="425"/>
      <c r="D36" s="425"/>
      <c r="E36" s="425"/>
      <c r="F36" s="425"/>
      <c r="G36" s="425"/>
      <c r="H36" s="425"/>
      <c r="I36" s="425"/>
      <c r="J36" s="425"/>
      <c r="K36" s="425"/>
      <c r="L36" s="425"/>
      <c r="M36" s="425"/>
      <c r="N36" s="425"/>
      <c r="O36" s="425"/>
      <c r="P36" s="425"/>
      <c r="Q36" s="468"/>
      <c r="R36" s="475"/>
      <c r="S36" s="480"/>
      <c r="T36" s="480"/>
      <c r="U36" s="92"/>
      <c r="V36" s="105"/>
      <c r="W36" s="497"/>
      <c r="X36" s="480"/>
      <c r="Y36" s="105"/>
      <c r="Z36" s="515"/>
      <c r="AA36" s="459"/>
      <c r="AB36" s="105"/>
      <c r="AC36" s="497">
        <f>SUM(W36,Z36)</f>
        <v>0</v>
      </c>
      <c r="AD36" s="480"/>
      <c r="AE36" s="105"/>
      <c r="AF36" s="515"/>
      <c r="AG36" s="459"/>
      <c r="AH36" s="459"/>
      <c r="AI36" s="459"/>
      <c r="AJ36" s="459"/>
      <c r="AK36" s="105"/>
      <c r="AL36" s="532"/>
      <c r="AM36" s="5"/>
      <c r="AN36" s="536"/>
    </row>
    <row r="37" spans="2:40" ht="19.5" customHeight="1">
      <c r="B37" s="406"/>
      <c r="C37" s="93"/>
      <c r="D37" s="93"/>
      <c r="E37" s="93"/>
      <c r="F37" s="93"/>
      <c r="G37" s="93"/>
      <c r="H37" s="93"/>
      <c r="I37" s="93"/>
      <c r="J37" s="93"/>
      <c r="K37" s="93"/>
      <c r="L37" s="97" t="s">
        <v>168</v>
      </c>
      <c r="M37" s="97"/>
      <c r="N37" s="97"/>
      <c r="O37" s="93" t="s">
        <v>79</v>
      </c>
      <c r="P37" s="93"/>
      <c r="Q37" s="467" t="s">
        <v>138</v>
      </c>
      <c r="R37" s="474"/>
      <c r="S37" s="479"/>
      <c r="T37" s="479"/>
      <c r="U37" s="483"/>
      <c r="V37" s="487"/>
      <c r="W37" s="496"/>
      <c r="X37" s="479"/>
      <c r="Y37" s="487"/>
      <c r="Z37" s="514"/>
      <c r="AA37" s="460"/>
      <c r="AB37" s="487"/>
      <c r="AC37" s="496"/>
      <c r="AD37" s="479"/>
      <c r="AE37" s="487"/>
      <c r="AF37" s="514"/>
      <c r="AG37" s="460"/>
      <c r="AH37" s="460"/>
      <c r="AI37" s="460"/>
      <c r="AJ37" s="460"/>
      <c r="AK37" s="487"/>
      <c r="AL37" s="534"/>
      <c r="AM37" s="525"/>
      <c r="AN37" s="538"/>
    </row>
    <row r="38" spans="2:40" ht="19.5" customHeight="1">
      <c r="B38" s="407"/>
      <c r="C38" s="425"/>
      <c r="D38" s="425"/>
      <c r="E38" s="425"/>
      <c r="F38" s="425"/>
      <c r="G38" s="425"/>
      <c r="H38" s="425"/>
      <c r="I38" s="425"/>
      <c r="J38" s="425"/>
      <c r="K38" s="425"/>
      <c r="L38" s="425"/>
      <c r="M38" s="425"/>
      <c r="N38" s="425"/>
      <c r="O38" s="425"/>
      <c r="P38" s="425"/>
      <c r="Q38" s="468"/>
      <c r="R38" s="475"/>
      <c r="S38" s="480"/>
      <c r="T38" s="480"/>
      <c r="U38" s="92"/>
      <c r="V38" s="105"/>
      <c r="W38" s="497"/>
      <c r="X38" s="480"/>
      <c r="Y38" s="108"/>
      <c r="Z38" s="515"/>
      <c r="AA38" s="459"/>
      <c r="AB38" s="108"/>
      <c r="AC38" s="497">
        <f>SUM(W38,Z38)</f>
        <v>0</v>
      </c>
      <c r="AD38" s="480"/>
      <c r="AE38" s="108"/>
      <c r="AF38" s="515"/>
      <c r="AG38" s="459"/>
      <c r="AH38" s="459"/>
      <c r="AI38" s="459"/>
      <c r="AJ38" s="459"/>
      <c r="AK38" s="108"/>
      <c r="AL38" s="532"/>
      <c r="AM38" s="5"/>
      <c r="AN38" s="536"/>
    </row>
    <row r="39" spans="2:40" ht="19.5" customHeight="1">
      <c r="B39" s="409"/>
      <c r="C39" s="376"/>
      <c r="D39" s="376"/>
      <c r="E39" s="376"/>
      <c r="F39" s="376"/>
      <c r="G39" s="376"/>
      <c r="H39" s="376"/>
      <c r="I39" s="376"/>
      <c r="J39" s="376"/>
      <c r="K39" s="376"/>
      <c r="L39" s="231" t="s">
        <v>168</v>
      </c>
      <c r="M39" s="231"/>
      <c r="N39" s="231"/>
      <c r="O39" s="376" t="s">
        <v>79</v>
      </c>
      <c r="P39" s="376"/>
      <c r="Q39" s="470" t="s">
        <v>138</v>
      </c>
      <c r="R39" s="477"/>
      <c r="S39" s="482"/>
      <c r="T39" s="482"/>
      <c r="U39" s="0"/>
      <c r="V39" s="488"/>
      <c r="W39" s="499"/>
      <c r="X39" s="482"/>
      <c r="Y39" s="488"/>
      <c r="Z39" s="517"/>
      <c r="AA39" s="520"/>
      <c r="AB39" s="488"/>
      <c r="AC39" s="499"/>
      <c r="AD39" s="482"/>
      <c r="AE39" s="488"/>
      <c r="AF39" s="517"/>
      <c r="AG39" s="520"/>
      <c r="AH39" s="520"/>
      <c r="AI39" s="520"/>
      <c r="AJ39" s="520"/>
      <c r="AK39" s="488"/>
      <c r="AL39" s="534"/>
      <c r="AM39" s="525"/>
      <c r="AN39" s="538"/>
    </row>
    <row r="40" spans="2:40" ht="19.5" customHeight="1">
      <c r="B40" s="410" t="s">
        <v>32</v>
      </c>
      <c r="C40" s="426"/>
      <c r="D40" s="426"/>
      <c r="E40" s="426"/>
      <c r="F40" s="426"/>
      <c r="G40" s="426"/>
      <c r="H40" s="426"/>
      <c r="I40" s="426"/>
      <c r="J40" s="426"/>
      <c r="K40" s="426"/>
      <c r="L40" s="426"/>
      <c r="M40" s="426"/>
      <c r="N40" s="426"/>
      <c r="O40" s="426"/>
      <c r="P40" s="426"/>
      <c r="Q40" s="471"/>
      <c r="R40" s="473">
        <f>SUM(R32:T39)</f>
        <v>0</v>
      </c>
      <c r="S40" s="478"/>
      <c r="T40" s="478"/>
      <c r="U40" s="314"/>
      <c r="V40" s="489"/>
      <c r="W40" s="495">
        <f>SUM(W32:X39)</f>
        <v>0</v>
      </c>
      <c r="X40" s="478"/>
      <c r="Y40" s="489"/>
      <c r="Z40" s="513">
        <f>SUM(Z32:AA39)</f>
        <v>0</v>
      </c>
      <c r="AA40" s="518"/>
      <c r="AB40" s="489"/>
      <c r="AC40" s="495">
        <f>SUM(AC32:AD39)</f>
        <v>0</v>
      </c>
      <c r="AD40" s="478"/>
      <c r="AE40" s="489"/>
      <c r="AF40" s="513">
        <f>SUM(AF32:AJ39)</f>
        <v>0</v>
      </c>
      <c r="AG40" s="518"/>
      <c r="AH40" s="518"/>
      <c r="AI40" s="518"/>
      <c r="AJ40" s="518"/>
      <c r="AK40" s="489"/>
      <c r="AL40" s="301"/>
      <c r="AM40" s="314"/>
      <c r="AN40" s="539"/>
    </row>
    <row r="41" spans="2:40" ht="19.5" customHeight="1">
      <c r="B41" s="411"/>
      <c r="C41" s="427"/>
      <c r="D41" s="427"/>
      <c r="E41" s="427"/>
      <c r="F41" s="427"/>
      <c r="G41" s="427"/>
      <c r="H41" s="427"/>
      <c r="I41" s="427"/>
      <c r="J41" s="427"/>
      <c r="K41" s="427"/>
      <c r="L41" s="427"/>
      <c r="M41" s="427"/>
      <c r="N41" s="427"/>
      <c r="O41" s="427"/>
      <c r="P41" s="427"/>
      <c r="Q41" s="472"/>
      <c r="R41" s="477"/>
      <c r="S41" s="482"/>
      <c r="T41" s="482"/>
      <c r="U41" s="484"/>
      <c r="V41" s="490"/>
      <c r="W41" s="499"/>
      <c r="X41" s="482"/>
      <c r="Y41" s="490"/>
      <c r="Z41" s="517"/>
      <c r="AA41" s="520"/>
      <c r="AB41" s="490"/>
      <c r="AC41" s="499"/>
      <c r="AD41" s="482"/>
      <c r="AE41" s="490"/>
      <c r="AF41" s="517"/>
      <c r="AG41" s="520"/>
      <c r="AH41" s="520"/>
      <c r="AI41" s="520"/>
      <c r="AJ41" s="520"/>
      <c r="AK41" s="490"/>
      <c r="AL41" s="300"/>
      <c r="AM41" s="376"/>
      <c r="AN41" s="465"/>
    </row>
    <row r="42" spans="2:40" ht="19.5" customHeight="1">
      <c r="B42" s="420"/>
      <c r="C42" s="426"/>
      <c r="D42" s="426"/>
      <c r="E42" s="420"/>
      <c r="F42" s="33"/>
      <c r="G42" s="33"/>
      <c r="H42" s="33"/>
      <c r="I42" s="33"/>
      <c r="J42" s="33"/>
      <c r="K42" s="33"/>
      <c r="L42" s="33"/>
      <c r="M42" s="33"/>
      <c r="N42" s="33"/>
      <c r="O42" s="33"/>
      <c r="P42" s="33"/>
    </row>
    <row r="43" spans="2:40" ht="19.5" customHeight="1">
      <c r="B43" s="412" t="s">
        <v>139</v>
      </c>
      <c r="C43" s="428"/>
      <c r="D43" s="428"/>
      <c r="E43" s="428"/>
      <c r="F43" s="428"/>
      <c r="G43" s="428"/>
      <c r="H43" s="428"/>
      <c r="I43" s="428"/>
      <c r="J43" s="428"/>
      <c r="K43" s="428"/>
      <c r="L43" s="428"/>
      <c r="M43" s="428"/>
      <c r="N43" s="447"/>
      <c r="O43" s="412" t="s">
        <v>36</v>
      </c>
      <c r="P43" s="428"/>
      <c r="Q43" s="428"/>
      <c r="R43" s="428"/>
      <c r="S43" s="428"/>
      <c r="T43" s="428"/>
      <c r="U43" s="428"/>
      <c r="V43" s="491"/>
      <c r="W43" s="500" t="s">
        <v>140</v>
      </c>
      <c r="X43" s="428"/>
      <c r="Y43" s="428"/>
      <c r="Z43" s="428"/>
      <c r="AA43" s="428"/>
      <c r="AB43" s="428"/>
      <c r="AC43" s="428"/>
      <c r="AD43" s="428"/>
      <c r="AE43" s="428"/>
      <c r="AF43" s="428"/>
      <c r="AG43" s="428"/>
      <c r="AH43" s="428"/>
      <c r="AI43" s="428"/>
      <c r="AJ43" s="428"/>
      <c r="AK43" s="428"/>
      <c r="AL43" s="428"/>
      <c r="AM43" s="428"/>
      <c r="AN43" s="447"/>
    </row>
    <row r="44" spans="2:40" ht="19.5" customHeight="1">
      <c r="B44" s="413" t="s">
        <v>142</v>
      </c>
      <c r="C44" s="429"/>
      <c r="D44" s="434" t="s">
        <v>144</v>
      </c>
      <c r="E44" s="434"/>
      <c r="F44" s="434"/>
      <c r="G44" s="434"/>
      <c r="H44" s="434"/>
      <c r="I44" s="434"/>
      <c r="J44" s="434"/>
      <c r="K44" s="434"/>
      <c r="L44" s="434"/>
      <c r="M44" s="434"/>
      <c r="N44" s="448"/>
      <c r="O44" s="453">
        <f>SUM(X45,AB45,AG45)</f>
        <v>0</v>
      </c>
      <c r="P44" s="459"/>
      <c r="Q44" s="459"/>
      <c r="R44" s="459"/>
      <c r="S44" s="459"/>
      <c r="T44" s="459"/>
      <c r="U44" s="459"/>
      <c r="V44" s="105" t="s">
        <v>4</v>
      </c>
      <c r="W44" s="501" t="s">
        <v>11</v>
      </c>
      <c r="X44" s="30" t="s">
        <v>12</v>
      </c>
      <c r="Y44" s="98"/>
      <c r="Z44" s="98"/>
      <c r="AA44" s="521" t="s">
        <v>11</v>
      </c>
      <c r="AB44" s="30" t="s">
        <v>145</v>
      </c>
      <c r="AD44" s="98"/>
      <c r="AE44" s="98"/>
      <c r="AF44" s="98"/>
      <c r="AG44" s="30" t="s">
        <v>27</v>
      </c>
      <c r="AH44" s="33"/>
      <c r="AI44" s="521"/>
      <c r="AJ44" s="521"/>
      <c r="AL44" s="98"/>
      <c r="AM44" s="521"/>
      <c r="AN44" s="540"/>
    </row>
    <row r="45" spans="2:40" ht="19.5" customHeight="1">
      <c r="B45" s="414"/>
      <c r="C45" s="430"/>
      <c r="D45" s="419"/>
      <c r="E45" s="419"/>
      <c r="F45" s="419"/>
      <c r="G45" s="419"/>
      <c r="H45" s="419"/>
      <c r="I45" s="419"/>
      <c r="J45" s="419"/>
      <c r="K45" s="419"/>
      <c r="L45" s="419"/>
      <c r="M45" s="419"/>
      <c r="N45" s="449"/>
      <c r="O45" s="454"/>
      <c r="P45" s="460"/>
      <c r="Q45" s="460"/>
      <c r="R45" s="460"/>
      <c r="S45" s="460"/>
      <c r="T45" s="460"/>
      <c r="U45" s="460"/>
      <c r="V45" s="488"/>
      <c r="W45" s="502"/>
      <c r="X45" s="460"/>
      <c r="Y45" s="460"/>
      <c r="Z45" s="460"/>
      <c r="AA45" s="522" t="s">
        <v>4</v>
      </c>
      <c r="AB45" s="97"/>
      <c r="AC45" s="97"/>
      <c r="AD45" s="97"/>
      <c r="AE45" s="5" t="s">
        <v>4</v>
      </c>
      <c r="AF45" s="519"/>
      <c r="AG45" s="460"/>
      <c r="AH45" s="460"/>
      <c r="AI45" s="460"/>
      <c r="AJ45" s="460"/>
      <c r="AK45" s="460"/>
      <c r="AL45" s="5" t="s">
        <v>4</v>
      </c>
      <c r="AN45" s="541"/>
    </row>
    <row r="46" spans="2:40" ht="19.5" customHeight="1">
      <c r="B46" s="414"/>
      <c r="C46" s="430"/>
      <c r="D46" s="435" t="s">
        <v>147</v>
      </c>
      <c r="E46" s="434"/>
      <c r="F46" s="434"/>
      <c r="G46" s="434"/>
      <c r="H46" s="434"/>
      <c r="I46" s="434"/>
      <c r="J46" s="434"/>
      <c r="K46" s="434"/>
      <c r="L46" s="434"/>
      <c r="M46" s="434"/>
      <c r="N46" s="448"/>
      <c r="O46" s="453">
        <f>SUM(X47,AB47,AG47)</f>
        <v>0</v>
      </c>
      <c r="P46" s="459"/>
      <c r="Q46" s="459"/>
      <c r="R46" s="459"/>
      <c r="S46" s="459"/>
      <c r="T46" s="459"/>
      <c r="U46" s="459"/>
      <c r="V46" s="105" t="s">
        <v>4</v>
      </c>
      <c r="W46" s="501" t="s">
        <v>11</v>
      </c>
      <c r="X46" s="30" t="s">
        <v>148</v>
      </c>
      <c r="Y46" s="98"/>
      <c r="Z46" s="98"/>
      <c r="AA46" s="523"/>
      <c r="AB46" s="30" t="s">
        <v>149</v>
      </c>
      <c r="AD46" s="98"/>
      <c r="AE46" s="30"/>
      <c r="AF46" s="98"/>
      <c r="AG46" s="30" t="s">
        <v>27</v>
      </c>
      <c r="AH46" s="98"/>
      <c r="AI46" s="521"/>
      <c r="AJ46" s="521"/>
      <c r="AL46" s="30"/>
      <c r="AM46" s="521"/>
      <c r="AN46" s="540"/>
    </row>
    <row r="47" spans="2:40" ht="19.5" customHeight="1">
      <c r="B47" s="414"/>
      <c r="C47" s="430"/>
      <c r="D47" s="436"/>
      <c r="E47" s="440"/>
      <c r="F47" s="440"/>
      <c r="G47" s="440"/>
      <c r="H47" s="440"/>
      <c r="I47" s="440"/>
      <c r="J47" s="440"/>
      <c r="K47" s="440"/>
      <c r="L47" s="440"/>
      <c r="M47" s="440"/>
      <c r="N47" s="450"/>
      <c r="O47" s="454"/>
      <c r="P47" s="460"/>
      <c r="Q47" s="460"/>
      <c r="R47" s="460"/>
      <c r="S47" s="460"/>
      <c r="T47" s="460"/>
      <c r="U47" s="460"/>
      <c r="V47" s="487"/>
      <c r="W47" s="503"/>
      <c r="X47" s="460"/>
      <c r="Y47" s="460"/>
      <c r="Z47" s="460"/>
      <c r="AA47" s="524" t="s">
        <v>4</v>
      </c>
      <c r="AB47" s="97"/>
      <c r="AC47" s="97"/>
      <c r="AD47" s="97"/>
      <c r="AE47" s="525" t="s">
        <v>4</v>
      </c>
      <c r="AF47" s="460"/>
      <c r="AG47" s="460"/>
      <c r="AH47" s="460"/>
      <c r="AI47" s="460"/>
      <c r="AJ47" s="460"/>
      <c r="AK47" s="460"/>
      <c r="AL47" s="525" t="s">
        <v>4</v>
      </c>
      <c r="AM47" s="483"/>
      <c r="AN47" s="542"/>
    </row>
    <row r="48" spans="2:40" ht="19.5" customHeight="1">
      <c r="B48" s="414"/>
      <c r="C48" s="430"/>
      <c r="D48" s="419" t="s">
        <v>239</v>
      </c>
      <c r="E48" s="419"/>
      <c r="F48" s="419"/>
      <c r="G48" s="419"/>
      <c r="H48" s="419"/>
      <c r="I48" s="419"/>
      <c r="J48" s="419"/>
      <c r="K48" s="419"/>
      <c r="L48" s="419"/>
      <c r="M48" s="419"/>
      <c r="N48" s="449"/>
      <c r="O48" s="453">
        <f>SUM(AB49,AG49)</f>
        <v>0</v>
      </c>
      <c r="P48" s="459"/>
      <c r="Q48" s="459"/>
      <c r="R48" s="459"/>
      <c r="S48" s="459"/>
      <c r="T48" s="459"/>
      <c r="U48" s="459"/>
      <c r="V48" s="108" t="s">
        <v>4</v>
      </c>
      <c r="W48" s="502" t="s">
        <v>11</v>
      </c>
      <c r="X48" s="98"/>
      <c r="Y48" s="98"/>
      <c r="Z48" s="98"/>
      <c r="AA48" s="98"/>
      <c r="AB48" s="98"/>
      <c r="AC48" s="98"/>
      <c r="AD48" s="203"/>
      <c r="AE48" s="30"/>
      <c r="AF48" s="203"/>
      <c r="AG48" s="438" t="s">
        <v>150</v>
      </c>
      <c r="AH48" s="30"/>
      <c r="AI48" s="30"/>
      <c r="AJ48" s="6"/>
      <c r="AL48" s="438"/>
      <c r="AM48" s="0"/>
      <c r="AN48" s="541"/>
    </row>
    <row r="49" spans="1:40" ht="19.5" customHeight="1">
      <c r="B49" s="414"/>
      <c r="C49" s="430"/>
      <c r="D49" s="419"/>
      <c r="E49" s="419"/>
      <c r="F49" s="419"/>
      <c r="G49" s="419"/>
      <c r="H49" s="419"/>
      <c r="I49" s="419"/>
      <c r="J49" s="419"/>
      <c r="K49" s="419"/>
      <c r="L49" s="419"/>
      <c r="M49" s="419"/>
      <c r="N49" s="449"/>
      <c r="O49" s="454"/>
      <c r="P49" s="460"/>
      <c r="Q49" s="460"/>
      <c r="R49" s="460"/>
      <c r="S49" s="460"/>
      <c r="T49" s="460"/>
      <c r="U49" s="460"/>
      <c r="V49" s="488"/>
      <c r="W49" s="502"/>
      <c r="X49" s="0"/>
      <c r="Y49" s="0"/>
      <c r="Z49" s="0"/>
      <c r="AA49" s="0"/>
      <c r="AB49" s="97"/>
      <c r="AC49" s="97"/>
      <c r="AD49" s="97"/>
      <c r="AE49" s="5" t="s">
        <v>4</v>
      </c>
      <c r="AF49" s="519"/>
      <c r="AG49" s="460"/>
      <c r="AH49" s="460"/>
      <c r="AI49" s="460"/>
      <c r="AJ49" s="460"/>
      <c r="AK49" s="460"/>
      <c r="AL49" s="5" t="s">
        <v>4</v>
      </c>
      <c r="AN49" s="541"/>
    </row>
    <row r="50" spans="1:40" ht="19.5" customHeight="1">
      <c r="B50" s="414"/>
      <c r="C50" s="430"/>
      <c r="D50" s="435" t="s">
        <v>27</v>
      </c>
      <c r="E50" s="434"/>
      <c r="F50" s="434"/>
      <c r="G50" s="434"/>
      <c r="H50" s="434"/>
      <c r="I50" s="434"/>
      <c r="J50" s="434"/>
      <c r="K50" s="434"/>
      <c r="L50" s="434"/>
      <c r="M50" s="434"/>
      <c r="N50" s="448"/>
      <c r="O50" s="453"/>
      <c r="P50" s="459"/>
      <c r="Q50" s="459"/>
      <c r="R50" s="459"/>
      <c r="S50" s="459"/>
      <c r="T50" s="459"/>
      <c r="U50" s="459"/>
      <c r="V50" s="105" t="s">
        <v>4</v>
      </c>
      <c r="W50" s="504"/>
      <c r="X50" s="425"/>
      <c r="Y50" s="425"/>
      <c r="Z50" s="425"/>
      <c r="AA50" s="425"/>
      <c r="AB50" s="425"/>
      <c r="AC50" s="425"/>
      <c r="AD50" s="425"/>
      <c r="AE50" s="425"/>
      <c r="AF50" s="425"/>
      <c r="AG50" s="425"/>
      <c r="AH50" s="425"/>
      <c r="AI50" s="425"/>
      <c r="AJ50" s="425"/>
      <c r="AK50" s="425"/>
      <c r="AL50" s="425"/>
      <c r="AM50" s="425"/>
      <c r="AN50" s="468"/>
    </row>
    <row r="51" spans="1:40" ht="19.5" customHeight="1">
      <c r="B51" s="415"/>
      <c r="C51" s="431"/>
      <c r="D51" s="437"/>
      <c r="E51" s="441"/>
      <c r="F51" s="441"/>
      <c r="G51" s="441"/>
      <c r="H51" s="441"/>
      <c r="I51" s="441"/>
      <c r="J51" s="441"/>
      <c r="K51" s="441"/>
      <c r="L51" s="441"/>
      <c r="M51" s="441"/>
      <c r="N51" s="451"/>
      <c r="O51" s="455"/>
      <c r="P51" s="461"/>
      <c r="Q51" s="461"/>
      <c r="R51" s="461"/>
      <c r="S51" s="461"/>
      <c r="T51" s="461"/>
      <c r="U51" s="461"/>
      <c r="V51" s="492"/>
      <c r="W51" s="505"/>
      <c r="X51" s="509"/>
      <c r="Y51" s="509"/>
      <c r="Z51" s="509"/>
      <c r="AA51" s="509"/>
      <c r="AB51" s="509"/>
      <c r="AC51" s="509"/>
      <c r="AD51" s="509"/>
      <c r="AE51" s="509"/>
      <c r="AF51" s="509"/>
      <c r="AG51" s="509"/>
      <c r="AH51" s="509"/>
      <c r="AI51" s="509"/>
      <c r="AJ51" s="509"/>
      <c r="AK51" s="509"/>
      <c r="AL51" s="509"/>
      <c r="AM51" s="509"/>
      <c r="AN51" s="543"/>
    </row>
    <row r="52" spans="1:40" ht="19.5" customHeight="1">
      <c r="B52" s="416" t="str">
        <f>表紙!A1&amp;表紙!B1&amp;"年度償還予定額"</f>
        <v>令和8年度償還予定額</v>
      </c>
      <c r="C52" s="419"/>
      <c r="D52" s="419"/>
      <c r="E52" s="419"/>
      <c r="F52" s="419"/>
      <c r="G52" s="419"/>
      <c r="H52" s="419"/>
      <c r="I52" s="419"/>
      <c r="J52" s="419"/>
      <c r="K52" s="419"/>
      <c r="L52" s="419"/>
      <c r="M52" s="419"/>
      <c r="N52" s="449"/>
      <c r="O52" s="456"/>
      <c r="P52" s="462"/>
      <c r="Q52" s="462"/>
      <c r="R52" s="462"/>
      <c r="S52" s="462"/>
      <c r="T52" s="462"/>
      <c r="U52" s="462"/>
      <c r="V52" s="108" t="s">
        <v>4</v>
      </c>
      <c r="W52" s="506"/>
      <c r="X52" s="510"/>
      <c r="Y52" s="510"/>
      <c r="Z52" s="510"/>
      <c r="AA52" s="510"/>
      <c r="AB52" s="510"/>
      <c r="AC52" s="510"/>
      <c r="AD52" s="510"/>
      <c r="AE52" s="510"/>
      <c r="AF52" s="510"/>
      <c r="AG52" s="510"/>
      <c r="AH52" s="510"/>
      <c r="AI52" s="510"/>
      <c r="AJ52" s="510"/>
      <c r="AK52" s="510"/>
      <c r="AL52" s="510"/>
      <c r="AM52" s="510"/>
      <c r="AN52" s="544"/>
    </row>
    <row r="53" spans="1:40" ht="19.5" customHeight="1">
      <c r="B53" s="417"/>
      <c r="C53" s="432"/>
      <c r="D53" s="432"/>
      <c r="E53" s="432"/>
      <c r="F53" s="432"/>
      <c r="G53" s="432"/>
      <c r="H53" s="432"/>
      <c r="I53" s="432"/>
      <c r="J53" s="432"/>
      <c r="K53" s="432"/>
      <c r="L53" s="432"/>
      <c r="M53" s="432"/>
      <c r="N53" s="452"/>
      <c r="O53" s="457"/>
      <c r="P53" s="463"/>
      <c r="Q53" s="463"/>
      <c r="R53" s="463"/>
      <c r="S53" s="463"/>
      <c r="T53" s="463"/>
      <c r="U53" s="463"/>
      <c r="V53" s="490"/>
      <c r="W53" s="507"/>
      <c r="X53" s="511"/>
      <c r="Y53" s="511"/>
      <c r="Z53" s="511"/>
      <c r="AA53" s="511"/>
      <c r="AB53" s="511"/>
      <c r="AC53" s="511"/>
      <c r="AD53" s="511"/>
      <c r="AE53" s="511"/>
      <c r="AF53" s="511"/>
      <c r="AG53" s="511"/>
      <c r="AH53" s="511"/>
      <c r="AI53" s="511"/>
      <c r="AJ53" s="511"/>
      <c r="AK53" s="511"/>
      <c r="AL53" s="511"/>
      <c r="AM53" s="511"/>
      <c r="AN53" s="545"/>
    </row>
    <row r="54" spans="1:40" s="399" customFormat="1" ht="22.5" customHeight="1">
      <c r="A54" s="401" t="s">
        <v>17</v>
      </c>
      <c r="B54" s="418"/>
      <c r="C54" s="433"/>
      <c r="D54" s="438" t="s">
        <v>173</v>
      </c>
      <c r="E54" s="438"/>
      <c r="F54" s="443"/>
      <c r="G54" s="443"/>
      <c r="H54" s="443"/>
      <c r="I54" s="443"/>
      <c r="J54" s="443"/>
      <c r="K54" s="443"/>
      <c r="L54" s="443"/>
      <c r="M54" s="445"/>
      <c r="N54" s="445"/>
    </row>
  </sheetData>
  <mergeCells count="183">
    <mergeCell ref="B2:D2"/>
    <mergeCell ref="B3:Q3"/>
    <mergeCell ref="W3:AE3"/>
    <mergeCell ref="AF3:AK3"/>
    <mergeCell ref="AL3:AN3"/>
    <mergeCell ref="B4:L4"/>
    <mergeCell ref="N4:P4"/>
    <mergeCell ref="W4:Y4"/>
    <mergeCell ref="Z4:AB4"/>
    <mergeCell ref="AC4:AE4"/>
    <mergeCell ref="AF4:AK4"/>
    <mergeCell ref="AL4:AN4"/>
    <mergeCell ref="B5:Q5"/>
    <mergeCell ref="U5:V5"/>
    <mergeCell ref="B6:K6"/>
    <mergeCell ref="L6:N6"/>
    <mergeCell ref="O6:P6"/>
    <mergeCell ref="B7:Q7"/>
    <mergeCell ref="U7:V7"/>
    <mergeCell ref="B8:K8"/>
    <mergeCell ref="L8:N8"/>
    <mergeCell ref="O8:P8"/>
    <mergeCell ref="B9:Q9"/>
    <mergeCell ref="U9:V9"/>
    <mergeCell ref="B10:K10"/>
    <mergeCell ref="L10:N10"/>
    <mergeCell ref="O10:P10"/>
    <mergeCell ref="B11:Q11"/>
    <mergeCell ref="U11:V11"/>
    <mergeCell ref="B12:K12"/>
    <mergeCell ref="L12:N12"/>
    <mergeCell ref="O12:P12"/>
    <mergeCell ref="U13:V13"/>
    <mergeCell ref="B16:N16"/>
    <mergeCell ref="O16:V16"/>
    <mergeCell ref="W16:AN16"/>
    <mergeCell ref="X18:Z18"/>
    <mergeCell ref="AB18:AD18"/>
    <mergeCell ref="AG18:AK18"/>
    <mergeCell ref="X20:Z20"/>
    <mergeCell ref="AB20:AD20"/>
    <mergeCell ref="AG20:AK20"/>
    <mergeCell ref="AB22:AD22"/>
    <mergeCell ref="AG22:AK22"/>
    <mergeCell ref="B29:D29"/>
    <mergeCell ref="B30:Q30"/>
    <mergeCell ref="W30:AE30"/>
    <mergeCell ref="AF30:AK30"/>
    <mergeCell ref="AL30:AN30"/>
    <mergeCell ref="B31:L31"/>
    <mergeCell ref="N31:P31"/>
    <mergeCell ref="W31:Y31"/>
    <mergeCell ref="Z31:AB31"/>
    <mergeCell ref="AC31:AE31"/>
    <mergeCell ref="AF31:AK31"/>
    <mergeCell ref="AL31:AN31"/>
    <mergeCell ref="B32:Q32"/>
    <mergeCell ref="U32:V32"/>
    <mergeCell ref="B33:K33"/>
    <mergeCell ref="L33:N33"/>
    <mergeCell ref="O33:P33"/>
    <mergeCell ref="B34:Q34"/>
    <mergeCell ref="U34:V34"/>
    <mergeCell ref="B35:K35"/>
    <mergeCell ref="L35:N35"/>
    <mergeCell ref="O35:P35"/>
    <mergeCell ref="B36:Q36"/>
    <mergeCell ref="U36:V36"/>
    <mergeCell ref="B37:K37"/>
    <mergeCell ref="L37:N37"/>
    <mergeCell ref="O37:P37"/>
    <mergeCell ref="B38:Q38"/>
    <mergeCell ref="U38:V38"/>
    <mergeCell ref="B39:K39"/>
    <mergeCell ref="L39:N39"/>
    <mergeCell ref="O39:P39"/>
    <mergeCell ref="U40:V40"/>
    <mergeCell ref="C42:D42"/>
    <mergeCell ref="B43:N43"/>
    <mergeCell ref="O43:V43"/>
    <mergeCell ref="W43:AN43"/>
    <mergeCell ref="X45:Z45"/>
    <mergeCell ref="AB45:AD45"/>
    <mergeCell ref="AG45:AK45"/>
    <mergeCell ref="X47:Z47"/>
    <mergeCell ref="AB47:AD47"/>
    <mergeCell ref="AG47:AK47"/>
    <mergeCell ref="AB49:AD49"/>
    <mergeCell ref="AG49:AK49"/>
    <mergeCell ref="R3:V4"/>
    <mergeCell ref="R5:T6"/>
    <mergeCell ref="W5:X6"/>
    <mergeCell ref="Z5:AA6"/>
    <mergeCell ref="AC5:AD6"/>
    <mergeCell ref="AF5:AJ6"/>
    <mergeCell ref="AL5:AN6"/>
    <mergeCell ref="R7:T8"/>
    <mergeCell ref="W7:X8"/>
    <mergeCell ref="Z7:AA8"/>
    <mergeCell ref="AC7:AD8"/>
    <mergeCell ref="AF7:AJ8"/>
    <mergeCell ref="AL7:AN8"/>
    <mergeCell ref="R9:T10"/>
    <mergeCell ref="W9:X10"/>
    <mergeCell ref="Z9:AA10"/>
    <mergeCell ref="AC9:AD10"/>
    <mergeCell ref="AF9:AJ10"/>
    <mergeCell ref="AL9:AN10"/>
    <mergeCell ref="R11:T12"/>
    <mergeCell ref="W11:X12"/>
    <mergeCell ref="Z11:AA12"/>
    <mergeCell ref="AC11:AD12"/>
    <mergeCell ref="AF11:AJ12"/>
    <mergeCell ref="AL11:AN12"/>
    <mergeCell ref="B13:Q14"/>
    <mergeCell ref="R13:T14"/>
    <mergeCell ref="W13:X14"/>
    <mergeCell ref="Z13:AA14"/>
    <mergeCell ref="AC13:AD14"/>
    <mergeCell ref="AF13:AJ14"/>
    <mergeCell ref="AL13:AL14"/>
    <mergeCell ref="AM13:AM14"/>
    <mergeCell ref="AN13:AN14"/>
    <mergeCell ref="D17:N18"/>
    <mergeCell ref="O17:U18"/>
    <mergeCell ref="D19:N20"/>
    <mergeCell ref="O19:U20"/>
    <mergeCell ref="D21:N22"/>
    <mergeCell ref="O21:U22"/>
    <mergeCell ref="D23:N24"/>
    <mergeCell ref="O23:U24"/>
    <mergeCell ref="W23:AN24"/>
    <mergeCell ref="B25:N26"/>
    <mergeCell ref="O25:U26"/>
    <mergeCell ref="W25:AN26"/>
    <mergeCell ref="R30:V31"/>
    <mergeCell ref="R32:T33"/>
    <mergeCell ref="W32:X33"/>
    <mergeCell ref="Z32:AA33"/>
    <mergeCell ref="AC32:AD33"/>
    <mergeCell ref="AF32:AJ33"/>
    <mergeCell ref="AL32:AN33"/>
    <mergeCell ref="R34:T35"/>
    <mergeCell ref="W34:X35"/>
    <mergeCell ref="Z34:AA35"/>
    <mergeCell ref="AC34:AD35"/>
    <mergeCell ref="AF34:AJ35"/>
    <mergeCell ref="AL34:AN35"/>
    <mergeCell ref="R36:T37"/>
    <mergeCell ref="W36:X37"/>
    <mergeCell ref="Z36:AA37"/>
    <mergeCell ref="AC36:AD37"/>
    <mergeCell ref="AF36:AJ37"/>
    <mergeCell ref="AL36:AN37"/>
    <mergeCell ref="R38:T39"/>
    <mergeCell ref="W38:X39"/>
    <mergeCell ref="Z38:AA39"/>
    <mergeCell ref="AC38:AD39"/>
    <mergeCell ref="AF38:AJ39"/>
    <mergeCell ref="AL38:AN39"/>
    <mergeCell ref="B40:Q41"/>
    <mergeCell ref="R40:T41"/>
    <mergeCell ref="W40:X41"/>
    <mergeCell ref="Z40:AA41"/>
    <mergeCell ref="AC40:AD41"/>
    <mergeCell ref="AF40:AJ41"/>
    <mergeCell ref="AL40:AL41"/>
    <mergeCell ref="AM40:AM41"/>
    <mergeCell ref="AN40:AN41"/>
    <mergeCell ref="D44:N45"/>
    <mergeCell ref="O44:U45"/>
    <mergeCell ref="D46:N47"/>
    <mergeCell ref="O46:U47"/>
    <mergeCell ref="D48:N49"/>
    <mergeCell ref="O48:U49"/>
    <mergeCell ref="D50:N51"/>
    <mergeCell ref="O50:U51"/>
    <mergeCell ref="W50:AN51"/>
    <mergeCell ref="B52:N53"/>
    <mergeCell ref="O52:U53"/>
    <mergeCell ref="W52:AN53"/>
    <mergeCell ref="B17:C24"/>
    <mergeCell ref="B44:C51"/>
  </mergeCells>
  <phoneticPr fontId="2"/>
  <dataValidations count="2">
    <dataValidation imeMode="hiragana" allowBlank="1" showDropDown="0" showInputMessage="1" showErrorMessage="1" sqref="M27 C38:K38 M54 M38:N38 O32:Q39 M32:N32 M34:N34 M36:N36 B32:B39 L32:L39 C32:K32 C34:K34 C36:K36 M11:N11 O5:Q12 M5:N5 M7:N7 M9:N9 B5:B12 L5:L12 C5:K5 C7:K7 C9:K9 C11:K11"/>
    <dataValidation type="list" allowBlank="1" showDropDown="0" showInputMessage="1" showErrorMessage="1" sqref="AL5:AN12 AL32:AN39">
      <formula1>有無</formula1>
    </dataValidation>
  </dataValidations>
  <pageMargins left="0.78740157480314965" right="0.39370078740157483" top="0.98425196850393704" bottom="0.98425196850393704" header="0.51181102362204722" footer="0.51181102362204722"/>
  <pageSetup paperSize="9" scale="71" fitToWidth="1" fitToHeight="1" orientation="portrait" usePrinterDefaults="1" r:id="rId1"/>
  <headerFooter alignWithMargins="0">
    <oddFooter>&amp;C－６－</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15">
    <tabColor theme="0" tint="-0.15"/>
  </sheetPr>
  <dimension ref="A1:P38"/>
  <sheetViews>
    <sheetView showZeros="0" view="pageBreakPreview" zoomScaleSheetLayoutView="100" workbookViewId="0">
      <selection activeCell="F1" sqref="F1"/>
    </sheetView>
  </sheetViews>
  <sheetFormatPr defaultColWidth="9" defaultRowHeight="18.75" customHeight="1"/>
  <cols>
    <col min="1" max="1" width="6.88671875" style="34" customWidth="1"/>
    <col min="2" max="2" width="9.6640625" style="34" customWidth="1"/>
    <col min="3" max="3" width="5" style="34" customWidth="1"/>
    <col min="4" max="4" width="5.33203125" style="34" customWidth="1"/>
    <col min="5" max="5" width="6.21875" style="34" customWidth="1"/>
    <col min="6" max="6" width="9.44140625" style="34" customWidth="1"/>
    <col min="7" max="7" width="9.44140625" style="546" customWidth="1"/>
    <col min="8" max="8" width="13.6640625" style="34" customWidth="1"/>
    <col min="9" max="9" width="2.44140625" style="34" customWidth="1"/>
    <col min="10" max="10" width="17" style="34" customWidth="1"/>
    <col min="11" max="16384" width="9" style="34"/>
  </cols>
  <sheetData>
    <row r="1" spans="1:16" ht="18.75" customHeight="1">
      <c r="A1" s="547" t="s">
        <v>353</v>
      </c>
      <c r="B1" s="34" t="s">
        <v>261</v>
      </c>
      <c r="D1" s="34"/>
    </row>
    <row r="2" spans="1:16" ht="18.75" customHeight="1">
      <c r="A2" s="34" t="s">
        <v>262</v>
      </c>
      <c r="H2" s="38"/>
      <c r="I2" s="38"/>
      <c r="J2" s="230" t="str">
        <f>"（"&amp;表紙!A1&amp;表紙!B1&amp;"年3月31日現在）"</f>
        <v>（令和8年3月31日現在）</v>
      </c>
    </row>
    <row r="3" spans="1:16" ht="18.75" customHeight="1">
      <c r="A3" s="412" t="s">
        <v>38</v>
      </c>
      <c r="B3" s="428"/>
      <c r="C3" s="428"/>
      <c r="D3" s="428"/>
      <c r="E3" s="447"/>
      <c r="F3" s="412" t="s">
        <v>257</v>
      </c>
      <c r="G3" s="578" t="s">
        <v>192</v>
      </c>
      <c r="H3" s="500" t="s">
        <v>36</v>
      </c>
      <c r="I3" s="491"/>
      <c r="J3" s="566" t="s">
        <v>195</v>
      </c>
    </row>
    <row r="4" spans="1:16" ht="18.75" customHeight="1">
      <c r="A4" s="548"/>
      <c r="B4" s="554"/>
      <c r="C4" s="554"/>
      <c r="D4" s="554"/>
      <c r="E4" s="562"/>
      <c r="F4" s="570"/>
      <c r="G4" s="579"/>
      <c r="H4" s="586"/>
      <c r="I4" s="489" t="s">
        <v>4</v>
      </c>
      <c r="J4" s="596"/>
      <c r="P4" s="34" t="s">
        <v>43</v>
      </c>
    </row>
    <row r="5" spans="1:16" ht="18.75" customHeight="1">
      <c r="A5" s="549"/>
      <c r="B5" s="58"/>
      <c r="C5" s="58"/>
      <c r="D5" s="58"/>
      <c r="E5" s="563"/>
      <c r="F5" s="571"/>
      <c r="G5" s="580"/>
      <c r="H5" s="587"/>
      <c r="I5" s="102" t="s">
        <v>4</v>
      </c>
      <c r="J5" s="597"/>
      <c r="P5" s="34" t="s">
        <v>23</v>
      </c>
    </row>
    <row r="6" spans="1:16" ht="18.75" customHeight="1">
      <c r="A6" s="549"/>
      <c r="B6" s="58"/>
      <c r="C6" s="58"/>
      <c r="D6" s="58"/>
      <c r="E6" s="563"/>
      <c r="F6" s="571"/>
      <c r="G6" s="580"/>
      <c r="H6" s="587"/>
      <c r="I6" s="102" t="s">
        <v>4</v>
      </c>
      <c r="J6" s="597"/>
      <c r="P6" s="34" t="s">
        <v>8</v>
      </c>
    </row>
    <row r="7" spans="1:16" ht="18.75" customHeight="1">
      <c r="A7" s="549"/>
      <c r="B7" s="58"/>
      <c r="C7" s="58"/>
      <c r="D7" s="58"/>
      <c r="E7" s="563"/>
      <c r="F7" s="571"/>
      <c r="G7" s="580"/>
      <c r="H7" s="587"/>
      <c r="I7" s="102" t="s">
        <v>4</v>
      </c>
      <c r="J7" s="597"/>
      <c r="P7" s="34" t="s">
        <v>23</v>
      </c>
    </row>
    <row r="8" spans="1:16" ht="18.75" customHeight="1">
      <c r="A8" s="549"/>
      <c r="B8" s="58"/>
      <c r="C8" s="58"/>
      <c r="D8" s="58"/>
      <c r="E8" s="563"/>
      <c r="F8" s="571"/>
      <c r="G8" s="580"/>
      <c r="H8" s="587"/>
      <c r="I8" s="102" t="s">
        <v>4</v>
      </c>
      <c r="J8" s="597"/>
      <c r="P8" s="34" t="s">
        <v>8</v>
      </c>
    </row>
    <row r="9" spans="1:16" ht="18.75" customHeight="1">
      <c r="A9" s="549"/>
      <c r="B9" s="58"/>
      <c r="C9" s="58"/>
      <c r="D9" s="58"/>
      <c r="E9" s="563"/>
      <c r="F9" s="571"/>
      <c r="G9" s="580"/>
      <c r="H9" s="587"/>
      <c r="I9" s="102" t="s">
        <v>4</v>
      </c>
      <c r="J9" s="597"/>
      <c r="P9" s="34" t="s">
        <v>27</v>
      </c>
    </row>
    <row r="10" spans="1:16" ht="18.75" customHeight="1">
      <c r="A10" s="549"/>
      <c r="B10" s="58"/>
      <c r="C10" s="58"/>
      <c r="D10" s="58"/>
      <c r="E10" s="563"/>
      <c r="F10" s="572"/>
      <c r="G10" s="581"/>
      <c r="H10" s="588"/>
      <c r="I10" s="102" t="s">
        <v>4</v>
      </c>
      <c r="J10" s="598"/>
    </row>
    <row r="11" spans="1:16" ht="18.75" customHeight="1">
      <c r="A11" s="549"/>
      <c r="B11" s="58"/>
      <c r="C11" s="58"/>
      <c r="D11" s="58"/>
      <c r="E11" s="563"/>
      <c r="F11" s="572"/>
      <c r="G11" s="581"/>
      <c r="H11" s="588"/>
      <c r="I11" s="102" t="s">
        <v>4</v>
      </c>
      <c r="J11" s="598"/>
    </row>
    <row r="12" spans="1:16" ht="18.75" customHeight="1">
      <c r="A12" s="549"/>
      <c r="B12" s="58"/>
      <c r="C12" s="58"/>
      <c r="D12" s="58"/>
      <c r="E12" s="563"/>
      <c r="F12" s="572"/>
      <c r="G12" s="581"/>
      <c r="H12" s="588"/>
      <c r="I12" s="102" t="s">
        <v>4</v>
      </c>
      <c r="J12" s="598"/>
    </row>
    <row r="13" spans="1:16" ht="18.75" customHeight="1">
      <c r="A13" s="549"/>
      <c r="B13" s="58"/>
      <c r="C13" s="58"/>
      <c r="D13" s="58"/>
      <c r="E13" s="563"/>
      <c r="F13" s="572"/>
      <c r="G13" s="581"/>
      <c r="H13" s="588"/>
      <c r="I13" s="102" t="s">
        <v>4</v>
      </c>
      <c r="J13" s="598"/>
    </row>
    <row r="14" spans="1:16" ht="18.75" customHeight="1">
      <c r="A14" s="549"/>
      <c r="B14" s="58"/>
      <c r="C14" s="58"/>
      <c r="D14" s="58"/>
      <c r="E14" s="563"/>
      <c r="F14" s="572"/>
      <c r="G14" s="581"/>
      <c r="H14" s="588"/>
      <c r="I14" s="102" t="s">
        <v>4</v>
      </c>
      <c r="J14" s="598"/>
    </row>
    <row r="15" spans="1:16" ht="18.75" customHeight="1">
      <c r="A15" s="549"/>
      <c r="B15" s="58"/>
      <c r="C15" s="58"/>
      <c r="D15" s="58"/>
      <c r="E15" s="563"/>
      <c r="F15" s="572"/>
      <c r="G15" s="581"/>
      <c r="H15" s="588"/>
      <c r="I15" s="102" t="s">
        <v>4</v>
      </c>
      <c r="J15" s="598"/>
    </row>
    <row r="16" spans="1:16" ht="18.75" customHeight="1">
      <c r="A16" s="550"/>
      <c r="B16" s="555"/>
      <c r="C16" s="555"/>
      <c r="D16" s="555"/>
      <c r="E16" s="564"/>
      <c r="F16" s="572"/>
      <c r="G16" s="581"/>
      <c r="H16" s="588"/>
      <c r="I16" s="105" t="s">
        <v>4</v>
      </c>
      <c r="J16" s="599"/>
    </row>
    <row r="17" spans="1:10" ht="18.75" customHeight="1">
      <c r="A17" s="551" t="s">
        <v>256</v>
      </c>
      <c r="B17" s="556"/>
      <c r="C17" s="556"/>
      <c r="D17" s="556"/>
      <c r="E17" s="565"/>
      <c r="F17" s="573"/>
      <c r="G17" s="582"/>
      <c r="H17" s="589">
        <f>SUM(H4:H16)</f>
        <v>0</v>
      </c>
      <c r="I17" s="594" t="s">
        <v>4</v>
      </c>
      <c r="J17" s="600"/>
    </row>
    <row r="18" spans="1:10" ht="18.75" customHeight="1">
      <c r="A18" s="552" t="s">
        <v>191</v>
      </c>
      <c r="B18" s="65"/>
      <c r="C18" s="65"/>
      <c r="D18" s="65"/>
      <c r="E18" s="65"/>
      <c r="F18" s="0"/>
      <c r="G18" s="583"/>
      <c r="H18" s="590"/>
      <c r="I18" s="65"/>
      <c r="J18" s="38"/>
    </row>
    <row r="19" spans="1:10" ht="18.75" customHeight="1">
      <c r="A19" s="553"/>
      <c r="B19" s="65"/>
      <c r="C19" s="65"/>
      <c r="D19" s="65"/>
      <c r="E19" s="65"/>
      <c r="F19" s="0"/>
      <c r="G19" s="583"/>
      <c r="H19" s="590"/>
      <c r="I19" s="65"/>
      <c r="J19" s="38"/>
    </row>
    <row r="20" spans="1:10" ht="18.75" customHeight="1">
      <c r="A20" s="34" t="s">
        <v>167</v>
      </c>
      <c r="H20" s="231"/>
      <c r="I20" s="231"/>
      <c r="J20" s="601"/>
    </row>
    <row r="21" spans="1:10" ht="18.75" customHeight="1">
      <c r="A21" s="412" t="s">
        <v>38</v>
      </c>
      <c r="B21" s="428"/>
      <c r="C21" s="428"/>
      <c r="D21" s="428"/>
      <c r="E21" s="447"/>
      <c r="F21" s="412" t="s">
        <v>257</v>
      </c>
      <c r="G21" s="578" t="s">
        <v>192</v>
      </c>
      <c r="H21" s="500" t="s">
        <v>36</v>
      </c>
      <c r="I21" s="491"/>
      <c r="J21" s="566" t="s">
        <v>195</v>
      </c>
    </row>
    <row r="22" spans="1:10" ht="18.75" customHeight="1">
      <c r="A22" s="548"/>
      <c r="B22" s="554"/>
      <c r="C22" s="554"/>
      <c r="D22" s="554"/>
      <c r="E22" s="562"/>
      <c r="F22" s="570"/>
      <c r="G22" s="579"/>
      <c r="H22" s="586"/>
      <c r="I22" s="489" t="s">
        <v>4</v>
      </c>
      <c r="J22" s="596"/>
    </row>
    <row r="23" spans="1:10" ht="18.75" customHeight="1">
      <c r="A23" s="550"/>
      <c r="B23" s="555"/>
      <c r="C23" s="555"/>
      <c r="D23" s="555"/>
      <c r="E23" s="564"/>
      <c r="F23" s="572"/>
      <c r="G23" s="581"/>
      <c r="H23" s="588"/>
      <c r="I23" s="105" t="s">
        <v>4</v>
      </c>
      <c r="J23" s="599"/>
    </row>
    <row r="24" spans="1:10" ht="18.75" customHeight="1">
      <c r="A24" s="551" t="s">
        <v>256</v>
      </c>
      <c r="B24" s="556"/>
      <c r="C24" s="556"/>
      <c r="D24" s="556"/>
      <c r="E24" s="565"/>
      <c r="F24" s="574"/>
      <c r="G24" s="582"/>
      <c r="H24" s="589">
        <f>SUM(H22:H23)</f>
        <v>0</v>
      </c>
      <c r="I24" s="594" t="s">
        <v>4</v>
      </c>
      <c r="J24" s="600"/>
    </row>
    <row r="26" spans="1:10" ht="18.75" customHeight="1">
      <c r="A26" s="34" t="s">
        <v>259</v>
      </c>
      <c r="H26" s="231"/>
      <c r="I26" s="231"/>
      <c r="J26" s="601"/>
    </row>
    <row r="27" spans="1:10" ht="18.75" customHeight="1">
      <c r="A27" s="412" t="s">
        <v>260</v>
      </c>
      <c r="B27" s="491"/>
      <c r="C27" s="559" t="s">
        <v>38</v>
      </c>
      <c r="D27" s="559"/>
      <c r="E27" s="566"/>
      <c r="F27" s="412" t="s">
        <v>257</v>
      </c>
      <c r="G27" s="578" t="s">
        <v>192</v>
      </c>
      <c r="H27" s="500" t="s">
        <v>36</v>
      </c>
      <c r="I27" s="491"/>
      <c r="J27" s="566" t="s">
        <v>195</v>
      </c>
    </row>
    <row r="28" spans="1:10" ht="18.75" customHeight="1">
      <c r="A28" s="548"/>
      <c r="B28" s="557"/>
      <c r="C28" s="560"/>
      <c r="D28" s="560"/>
      <c r="E28" s="567"/>
      <c r="F28" s="570"/>
      <c r="G28" s="579"/>
      <c r="H28" s="586"/>
      <c r="I28" s="489" t="s">
        <v>4</v>
      </c>
      <c r="J28" s="596"/>
    </row>
    <row r="29" spans="1:10" ht="18.75" customHeight="1">
      <c r="A29" s="549"/>
      <c r="B29" s="82"/>
      <c r="C29" s="78"/>
      <c r="D29" s="78"/>
      <c r="E29" s="392"/>
      <c r="F29" s="571"/>
      <c r="G29" s="580"/>
      <c r="H29" s="587"/>
      <c r="I29" s="102" t="s">
        <v>4</v>
      </c>
      <c r="J29" s="597"/>
    </row>
    <row r="30" spans="1:10" ht="18.75" customHeight="1">
      <c r="A30" s="549"/>
      <c r="B30" s="82"/>
      <c r="C30" s="103"/>
      <c r="D30" s="103"/>
      <c r="E30" s="568"/>
      <c r="F30" s="572"/>
      <c r="G30" s="581"/>
      <c r="H30" s="588"/>
      <c r="I30" s="102" t="s">
        <v>4</v>
      </c>
      <c r="J30" s="598"/>
    </row>
    <row r="31" spans="1:10" ht="18.75" customHeight="1">
      <c r="A31" s="550"/>
      <c r="B31" s="558"/>
      <c r="C31" s="561"/>
      <c r="D31" s="561"/>
      <c r="E31" s="569"/>
      <c r="F31" s="572"/>
      <c r="G31" s="581"/>
      <c r="H31" s="588"/>
      <c r="I31" s="105" t="s">
        <v>4</v>
      </c>
      <c r="J31" s="599"/>
    </row>
    <row r="32" spans="1:10" ht="18.75" customHeight="1">
      <c r="A32" s="551" t="s">
        <v>256</v>
      </c>
      <c r="B32" s="556"/>
      <c r="C32" s="556"/>
      <c r="D32" s="556"/>
      <c r="E32" s="565"/>
      <c r="F32" s="574"/>
      <c r="G32" s="582"/>
      <c r="H32" s="589">
        <f>SUM(H28:H31)</f>
        <v>0</v>
      </c>
      <c r="I32" s="594" t="s">
        <v>4</v>
      </c>
      <c r="J32" s="600"/>
    </row>
    <row r="34" spans="1:10" ht="18.75" customHeight="1">
      <c r="A34" s="34" t="s">
        <v>44</v>
      </c>
    </row>
    <row r="35" spans="1:10" ht="18.75" customHeight="1">
      <c r="A35" s="412" t="s">
        <v>266</v>
      </c>
      <c r="B35" s="428"/>
      <c r="C35" s="428"/>
      <c r="D35" s="428"/>
      <c r="E35" s="447"/>
      <c r="F35" s="412" t="s">
        <v>226</v>
      </c>
      <c r="G35" s="428"/>
      <c r="H35" s="500" t="s">
        <v>36</v>
      </c>
      <c r="I35" s="491"/>
      <c r="J35" s="566" t="s">
        <v>195</v>
      </c>
    </row>
    <row r="36" spans="1:10" ht="18.75" customHeight="1">
      <c r="A36" s="548"/>
      <c r="B36" s="554"/>
      <c r="C36" s="554"/>
      <c r="D36" s="554"/>
      <c r="E36" s="562"/>
      <c r="F36" s="575"/>
      <c r="G36" s="584"/>
      <c r="H36" s="591"/>
      <c r="I36" s="489" t="s">
        <v>4</v>
      </c>
      <c r="J36" s="596"/>
    </row>
    <row r="37" spans="1:10" ht="18.75" customHeight="1">
      <c r="A37" s="550"/>
      <c r="B37" s="555"/>
      <c r="C37" s="555"/>
      <c r="D37" s="555"/>
      <c r="E37" s="564"/>
      <c r="F37" s="576"/>
      <c r="G37" s="555"/>
      <c r="H37" s="592"/>
      <c r="I37" s="595" t="s">
        <v>4</v>
      </c>
      <c r="J37" s="602"/>
    </row>
    <row r="38" spans="1:10" ht="18.75" customHeight="1">
      <c r="A38" s="551" t="s">
        <v>256</v>
      </c>
      <c r="B38" s="556"/>
      <c r="C38" s="556"/>
      <c r="D38" s="556"/>
      <c r="E38" s="565"/>
      <c r="F38" s="577"/>
      <c r="G38" s="585"/>
      <c r="H38" s="593">
        <f>SUM(H34:H37)</f>
        <v>0</v>
      </c>
      <c r="I38" s="594" t="s">
        <v>4</v>
      </c>
      <c r="J38" s="600"/>
    </row>
  </sheetData>
  <mergeCells count="42">
    <mergeCell ref="A3:E3"/>
    <mergeCell ref="H3:I3"/>
    <mergeCell ref="A4:E4"/>
    <mergeCell ref="A5:E5"/>
    <mergeCell ref="A6:E6"/>
    <mergeCell ref="A7:E7"/>
    <mergeCell ref="A8:E8"/>
    <mergeCell ref="A9:E9"/>
    <mergeCell ref="A10:E10"/>
    <mergeCell ref="A11:E11"/>
    <mergeCell ref="A12:E12"/>
    <mergeCell ref="A13:E13"/>
    <mergeCell ref="A14:E14"/>
    <mergeCell ref="A15:E15"/>
    <mergeCell ref="A16:E16"/>
    <mergeCell ref="A17:E17"/>
    <mergeCell ref="A21:E21"/>
    <mergeCell ref="H21:I21"/>
    <mergeCell ref="A22:E22"/>
    <mergeCell ref="A23:E23"/>
    <mergeCell ref="A24:E24"/>
    <mergeCell ref="A27:B27"/>
    <mergeCell ref="C27:E27"/>
    <mergeCell ref="H27:I27"/>
    <mergeCell ref="A28:B28"/>
    <mergeCell ref="C28:E28"/>
    <mergeCell ref="A29:B29"/>
    <mergeCell ref="C29:E29"/>
    <mergeCell ref="A30:B30"/>
    <mergeCell ref="C30:E30"/>
    <mergeCell ref="A31:B31"/>
    <mergeCell ref="C31:E31"/>
    <mergeCell ref="A32:E32"/>
    <mergeCell ref="A35:E35"/>
    <mergeCell ref="F35:G35"/>
    <mergeCell ref="H35:I35"/>
    <mergeCell ref="A36:E36"/>
    <mergeCell ref="F36:G36"/>
    <mergeCell ref="A37:E37"/>
    <mergeCell ref="F37:G37"/>
    <mergeCell ref="A38:E38"/>
    <mergeCell ref="F38:G38"/>
  </mergeCells>
  <phoneticPr fontId="2"/>
  <dataValidations count="3">
    <dataValidation imeMode="hiragana" allowBlank="1" showDropDown="0" showInputMessage="1" showErrorMessage="1" sqref="A32 A24 A17 B18:E19 A38"/>
    <dataValidation type="list" errorStyle="information" imeMode="hiragana" allowBlank="1" showDropDown="0" showInputMessage="1" showErrorMessage="1" sqref="F5:F16 F29:F31 F23">
      <formula1>$P$4:$P$6</formula1>
    </dataValidation>
    <dataValidation type="list" errorStyle="information" imeMode="hiragana" allowBlank="1" showDropDown="0" showInputMessage="1" showErrorMessage="1" error="普通、定期、当座以外は直接入力すること。" sqref="F28 F22 F4">
      <formula1>$P$4:$P$6</formula1>
    </dataValidation>
  </dataValidations>
  <pageMargins left="0.78740157480314965" right="0.78740157480314965" top="0.98425196850393704" bottom="0.98425196850393704" header="0.51181102362204722" footer="0.51181102362204722"/>
  <pageSetup paperSize="9" fitToWidth="1" fitToHeight="1" orientation="portrait" usePrinterDefaults="1" r:id="rId1"/>
  <headerFooter alignWithMargins="0">
    <oddFooter>&amp;C－７－</oddFooter>
  </headerFooter>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表紙</vt:lpstr>
      <vt:lpstr>目次</vt:lpstr>
      <vt:lpstr>1現況報告</vt:lpstr>
      <vt:lpstr>2沿革</vt:lpstr>
      <vt:lpstr>3監査</vt:lpstr>
      <vt:lpstr>4職員</vt:lpstr>
      <vt:lpstr>５資産状況</vt:lpstr>
      <vt:lpstr>６借入金</vt:lpstr>
      <vt:lpstr>７預貯金</vt:lpstr>
      <vt:lpstr>８寄附金</vt:lpstr>
      <vt:lpstr>９会計</vt:lpstr>
      <vt:lpstr>１０情報１１苦情１２第三者</vt:lpstr>
      <vt:lpstr>１３契約</vt:lpstr>
      <vt:lpstr>１４添付書類</vt:lpstr>
    </vt:vector>
  </TitlesOfParts>
  <Company>大分県</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大分県監査指導室</dc:creator>
  <cp:lastModifiedBy>菅 大護</cp:lastModifiedBy>
  <cp:lastPrinted>2021-04-06T07:47:03Z</cp:lastPrinted>
  <dcterms:created xsi:type="dcterms:W3CDTF">2003-04-22T04:45:29Z</dcterms:created>
  <dcterms:modified xsi:type="dcterms:W3CDTF">2026-06-16T05:27:38Z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2026-06-16T05:27:38Z</vt:filetime>
  </property>
</Properties>
</file>