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財政課\zaisei\Ｈ31財政共有資料\000.各種調査回答\067【2020.2.21照会2020.3.6回答】平成30年度財政状況資料集の作成及び提出について\3.確認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<sst xmlns="http://schemas.openxmlformats.org/spreadsheetml/2006/main" count="1154" uniqueCount="617">
  <si>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</si>
  <si>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</si>
  <si>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</si>
  <si>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</si>
  <si>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</si>
  <si>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</si>
  <si>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</si>
  <si>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</si>
  <si>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</si>
  <si>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</si>
  <si>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</si>
  <si>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</si>
  <si>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</si>
  <si>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</si>
  <si>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</si>
  <si>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</si>
  <si>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</si>
  <si>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</si>
  <si>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</si>
  <si>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</si>
  <si>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</si>
  <si>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</si>
  <si>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</si>
  <si>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</si>
  <si>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</si>
  <si>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</si>
  <si>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</si>
  <si>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</si>
  <si>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</si>
  <si>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</si>
  <si>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</si>
  <si>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</si>
  <si>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</si>
  <si>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</si>
  <si>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</si>
  <si>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</si>
  <si>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</si>
  <si>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</si>
  <si>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</si>
  <si>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</si>
  <si>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</si>
  <si>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</si>
  <si>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</si>
  <si>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</si>
  <si>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</si>
  <si>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</si>
  <si>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</si>
  <si>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</si>
  <si>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</si>
  <si>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</si>
  <si>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</si>
  <si>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</si>
  <si>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</si>
  <si>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</si>
  <si>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</si>
  <si>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</si>
  <si>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</si>
  <si>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</si>
  <si>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</si>
  <si>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</si>
  <si>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</si>
  <si>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</si>
  <si>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</si>
  <si>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</si>
  <si>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</si>
  <si>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</si>
  <si>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</si>
  <si>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</si>
  <si>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</si>
  <si>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</si>
  <si>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</si>
  <si>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</si>
  <si>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</si>
  <si>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</si>
  <si>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</si>
  <si>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</si>
  <si>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</si>
  <si>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</si>
  <si>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</si>
  <si>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</si>
  <si>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</si>
  <si>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</si>
  <si>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</si>
  <si>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</si>
  <si>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</si>
  <si>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</si>
  <si>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</si>
  <si>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</si>
  <si>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</si>
  <si>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</si>
  <si>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</si>
  <si>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</si>
  <si>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</si>
  <si>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</si>
  <si>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</si>
  <si>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</si>
  <si>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</si>
  <si>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</si>
  <si>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</si>
  <si>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</si>
  <si>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</si>
  <si>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</si>
  <si>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</si>
  <si>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</si>
  <si>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</si>
  <si>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</si>
  <si>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</si>
  <si>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</si>
  <si>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</si>
  <si>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</si>
  <si>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</si>
  <si>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</si>
  <si>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</si>
  <si>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</si>
  <si>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</si>
  <si>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</si>
  <si>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</si>
  <si>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</si>
  <si>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</si>
  <si>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</si>
  <si>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</si>
  <si>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</si>
  <si>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</si>
  <si>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</si>
  <si>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</si>
  <si>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</si>
  <si>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</si>
  <si>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</si>
  <si>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</si>
  <si>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</si>
  <si>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</si>
  <si>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</si>
  <si>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</si>
  <si>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</si>
  <si>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</si>
  <si>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</si>
  <si>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</si>
  <si>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</si>
  <si>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</si>
  <si>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</si>
  <si>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</si>
  <si>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</si>
  <si>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</si>
  <si>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</si>
  <si>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</si>
  <si>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</si>
  <si>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</si>
  <si>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</si>
  <si>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</si>
  <si>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</si>
  <si>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</si>
  <si>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</si>
  <si>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</si>
  <si>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</si>
  <si>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</si>
  <si>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</si>
  <si>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</si>
  <si>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</si>
  <si>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</si>
  <si>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</si>
  <si>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</si>
  <si>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</si>
  <si>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</si>
  <si>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</si>
  <si>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</si>
  <si>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</si>
  <si>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</si>
  <si>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</si>
  <si>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</si>
  <si>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</si>
  <si>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</si>
  <si>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</si>
  <si>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</si>
  <si>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</si>
  <si>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</si>
  <si>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</si>
  <si>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</si>
  <si>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</si>
  <si>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</si>
  <si>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</si>
  <si>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</si>
  <si>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</si>
  <si>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</si>
  <si>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</si>
  <si>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</si>
  <si>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</si>
  <si>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</si>
  <si>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</si>
  <si>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</si>
  <si>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</si>
  <si>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</si>
  <si>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</si>
  <si>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</si>
  <si>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</si>
  <si>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</si>
  <si>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</si>
  <si>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</si>
  <si>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</si>
  <si>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</si>
  <si>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</si>
  <si>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</si>
  <si>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</si>
  <si>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</si>
  <si>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</si>
  <si>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</si>
  <si>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</si>
  <si>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</si>
  <si>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</si>
  <si>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</si>
  <si>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</si>
  <si>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</si>
  <si>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</si>
  <si>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大分県佐伯市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</si>
  <si>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</si>
  <si>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</si>
  <si>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</si>
  <si>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</si>
  <si>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</si>
  <si>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</si>
  <si>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</si>
  <si>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</si>
  <si>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</si>
  <si>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</si>
  <si>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</si>
  <si>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</si>
  <si>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</si>
  <si>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</si>
  <si>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</si>
  <si>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</si>
  <si>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</si>
  <si>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</si>
  <si>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</si>
  <si>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</si>
  <si>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</si>
  <si>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</si>
  <si>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</si>
  <si>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</si>
  <si>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</si>
  <si>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</si>
  <si>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</si>
  <si>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</si>
  <si>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</si>
  <si>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</si>
  <si>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</si>
  <si>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</si>
  <si>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</si>
  <si>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</si>
  <si>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</si>
  <si>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</si>
  <si>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</si>
  <si>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</si>
  <si>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</si>
  <si>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</si>
  <si>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</si>
  <si>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</si>
  <si>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</si>
  <si>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</si>
  <si>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</si>
  <si>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</si>
  <si>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</si>
  <si>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</si>
  <si>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</si>
  <si>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</si>
  <si>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</si>
  <si>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</si>
  <si>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</si>
  <si>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</si>
  <si>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</si>
  <si>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</si>
  <si>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</si>
  <si>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</si>
  <si>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</si>
  <si>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</si>
  <si>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</si>
  <si>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</si>
  <si>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</si>
  <si>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</si>
  <si>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</si>
  <si>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</si>
  <si>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</si>
  <si>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</si>
  <si>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</si>
  <si>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</si>
  <si>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</si>
  <si>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</si>
  <si>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</si>
  <si>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</si>
  <si>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</si>
  <si>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</si>
  <si>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</si>
  <si>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</si>
  <si>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</si>
  <si>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</si>
  <si>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</si>
  <si>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</si>
  <si>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</si>
  <si>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</si>
  <si>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</si>
  <si>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</si>
  <si>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</si>
  <si>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</si>
  <si>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</si>
  <si>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</si>
  <si>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</si>
  <si>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</si>
  <si>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</si>
  <si>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</si>
  <si>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</si>
  <si>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</si>
  <si>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</si>
  <si>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</si>
  <si>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</si>
  <si>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</si>
  <si>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</si>
  <si>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</si>
  <si>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</si>
  <si>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</si>
  <si>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</si>
  <si>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</si>
  <si>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</si>
  <si>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</si>
  <si>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</si>
  <si>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</si>
  <si>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</si>
  <si>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</si>
  <si>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</si>
  <si>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</si>
  <si>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</si>
  <si>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</si>
  <si>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</si>
  <si>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</si>
  <si>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</si>
  <si>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</si>
  <si>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</si>
  <si>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</si>
  <si>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</si>
  <si>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</si>
  <si>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</si>
  <si>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</si>
  <si>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</si>
  <si>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</si>
  <si>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</si>
  <si>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</si>
  <si>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</si>
  <si>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</si>
  <si>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</si>
  <si>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</si>
  <si>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</si>
  <si>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</si>
  <si>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</si>
  <si>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</si>
  <si>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</si>
  <si>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</si>
  <si>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</si>
  <si>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</si>
  <si>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</si>
  <si>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</si>
  <si>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</si>
  <si>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</si>
  <si>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</si>
  <si>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</si>
  <si>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大分県佐伯市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</si>
  <si>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</si>
  <si>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</si>
  <si>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</si>
  <si>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</si>
  <si>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</si>
  <si>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</si>
  <si>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</si>
  <si>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</si>
  <si>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</si>
  <si>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</si>
  <si>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</si>
  <si>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</si>
  <si>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</si>
  <si>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</si>
  <si>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</si>
  <si>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</si>
  <si>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</si>
  <si>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</si>
  <si>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</si>
  <si>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</si>
  <si>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</si>
  <si>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情報ネットワーク施設事業特別会計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</si>
  <si>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</si>
  <si>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</si>
  <si>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</si>
  <si>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</si>
  <si>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</si>
  <si>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</si>
  <si>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</si>
  <si>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</si>
  <si>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</si>
  <si>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</si>
  <si>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</si>
  <si>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</si>
  <si>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</si>
  <si>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</si>
  <si>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</si>
  <si>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</si>
  <si>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介護予防支援事業特別会計</t>
    <phoneticPr fontId="5"/>
  </si>
  <si>
    <t>後期高齢者医療特別会計</t>
    <phoneticPr fontId="5"/>
  </si>
  <si>
    <t>水道事業会計</t>
    <phoneticPr fontId="5"/>
  </si>
  <si>
    <t>法適用企業</t>
    <phoneticPr fontId="5"/>
  </si>
  <si>
    <t>公共下水道事業会計</t>
    <phoneticPr fontId="5"/>
  </si>
  <si>
    <t>大島航路事業特別会計</t>
    <phoneticPr fontId="5"/>
  </si>
  <si>
    <t>法非適用企業</t>
    <phoneticPr fontId="5"/>
  </si>
  <si>
    <t>地方卸売市場事業特別会計</t>
    <phoneticPr fontId="5"/>
  </si>
  <si>
    <t>特定環境保全公共下水道事業特別会計</t>
    <phoneticPr fontId="5"/>
  </si>
  <si>
    <t>-</t>
    <phoneticPr fontId="5"/>
  </si>
  <si>
    <t>農業集落排水事業特別会計</t>
    <phoneticPr fontId="5"/>
  </si>
  <si>
    <t>漁業集落排水事業特別会計</t>
    <phoneticPr fontId="5"/>
  </si>
  <si>
    <t>小規模集合排水処理事業特別会計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</si>
  <si>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</si>
  <si>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</si>
  <si>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</si>
  <si>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</si>
  <si>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</si>
  <si>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</si>
  <si>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</si>
  <si>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</si>
  <si>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</si>
  <si>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</si>
  <si>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</si>
  <si>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</si>
  <si>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</si>
  <si>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</si>
  <si>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</si>
  <si>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</si>
  <si>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</si>
  <si>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</si>
  <si>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</si>
  <si>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</si>
  <si>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</si>
  <si>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</si>
  <si>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</si>
  <si>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</si>
  <si>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</si>
  <si>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</si>
  <si>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</si>
  <si>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</si>
  <si>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</si>
  <si>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</si>
  <si>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</si>
  <si>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</si>
  <si>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</si>
  <si>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</si>
  <si>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</si>
  <si>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</si>
  <si>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</si>
  <si>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</si>
  <si>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</si>
  <si>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</si>
  <si>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</si>
  <si>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</si>
  <si>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</si>
  <si>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</si>
  <si>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</si>
  <si>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</si>
  <si>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</si>
  <si>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</si>
  <si>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</si>
  <si>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</si>
  <si>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</si>
  <si>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</si>
  <si>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</si>
  <si>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</si>
  <si>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</si>
  <si>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</si>
  <si>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</si>
  <si>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</si>
  <si>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</si>
  <si>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</si>
  <si>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</si>
  <si>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</si>
  <si>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</si>
  <si>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</si>
  <si>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</si>
  <si>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</si>
  <si>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</si>
  <si>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</si>
  <si>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</si>
  <si>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</si>
  <si>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</si>
  <si>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</si>
  <si>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</si>
  <si>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</si>
  <si>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</si>
  <si>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</si>
  <si>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</si>
  <si>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</si>
  <si>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</si>
  <si>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</si>
  <si>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</si>
  <si>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</si>
  <si>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</si>
  <si>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</si>
  <si>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</si>
  <si>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</si>
  <si>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</si>
  <si>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</si>
  <si>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</si>
  <si>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</si>
  <si>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</si>
  <si>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</si>
  <si>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</si>
  <si>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</si>
  <si>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</si>
  <si>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</si>
  <si>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</si>
  <si>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</si>
  <si>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</si>
  <si>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</si>
  <si>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</si>
  <si>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</si>
  <si>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</si>
  <si>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</si>
  <si>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</si>
  <si>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</si>
  <si>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</si>
  <si>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</si>
  <si>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</si>
  <si>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</si>
  <si>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</si>
  <si>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</si>
  <si>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</si>
  <si>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</si>
  <si>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</si>
  <si>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</si>
  <si>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</si>
  <si>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</si>
  <si>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</si>
  <si>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</si>
  <si>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</si>
  <si>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</si>
  <si>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</si>
  <si>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</si>
  <si>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</si>
  <si>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</si>
  <si>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</si>
  <si>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</si>
  <si>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</si>
  <si>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</si>
  <si>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</si>
  <si>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</si>
  <si>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</si>
  <si>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</si>
  <si>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</si>
  <si>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</si>
  <si>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</si>
  <si>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</si>
  <si>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</si>
  <si>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</si>
  <si>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</si>
  <si>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</si>
  <si>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1.40</t>
  </si>
  <si>
    <t>▲ 2.93</t>
  </si>
  <si>
    <t>一般会計</t>
  </si>
  <si>
    <t>水道事業会計</t>
  </si>
  <si>
    <t>公共下水道事業会計</t>
  </si>
  <si>
    <t>国民健康保険特別会計（事業勘定）</t>
  </si>
  <si>
    <t>介護保険特別会計</t>
  </si>
  <si>
    <t>後期高齢者医療特別会計</t>
  </si>
  <si>
    <t>地方卸売市場事業特別会計</t>
  </si>
  <si>
    <t>飲料水供給事業特別会計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</si>
  <si>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</si>
  <si>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</si>
  <si>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</si>
  <si>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</si>
  <si>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</si>
  <si>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</si>
  <si>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</si>
  <si>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</si>
  <si>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</si>
  <si>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</si>
  <si>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</si>
  <si>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</si>
  <si>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</si>
  <si>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</si>
  <si>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</si>
  <si>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</si>
  <si>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大分県消防補償当組合</t>
    <rPh sb="0" eb="3">
      <t>オオイタケン</t>
    </rPh>
    <rPh sb="3" eb="5">
      <t>ショウボウ</t>
    </rPh>
    <rPh sb="5" eb="7">
      <t>ホショウ</t>
    </rPh>
    <rPh sb="7" eb="8">
      <t>トウ</t>
    </rPh>
    <rPh sb="8" eb="10">
      <t>クミアイ</t>
    </rPh>
    <phoneticPr fontId="2"/>
  </si>
  <si>
    <t>-</t>
    <phoneticPr fontId="2"/>
  </si>
  <si>
    <t>基金から5百万円繰入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</si>
  <si>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</si>
  <si>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</si>
  <si>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</si>
  <si>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t>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</si>
  <si>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</si>
  <si>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</si>
  <si>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基金から47百万円繰入</t>
    <rPh sb="0" eb="2">
      <t>キキン</t>
    </rPh>
    <rPh sb="6" eb="9">
      <t>ヒャクマンエン</t>
    </rPh>
    <rPh sb="9" eb="11">
      <t>クリイレ</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</si>
  <si>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</si>
  <si>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</si>
  <si>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</si>
  <si>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基金からの繰り入れなし</t>
    <rPh sb="0" eb="2">
      <t>キキン</t>
    </rPh>
    <rPh sb="5" eb="6">
      <t>ク</t>
    </rPh>
    <rPh sb="7" eb="8">
      <t>イ</t>
    </rPh>
    <phoneticPr fontId="2"/>
  </si>
  <si>
    <t>三余館</t>
    <rPh sb="0" eb="2">
      <t>サンヨ</t>
    </rPh>
    <rPh sb="2" eb="3">
      <t>カン</t>
    </rPh>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</si>
  <si>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</si>
  <si>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</si>
  <si>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</si>
  <si>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うめ</t>
    <phoneticPr fontId="2"/>
  </si>
  <si>
    <t>きらり</t>
    <phoneticPr fontId="2"/>
  </si>
  <si>
    <t>かまえ町総合物産サービス</t>
    <rPh sb="3" eb="4">
      <t>マチ</t>
    </rPh>
    <rPh sb="4" eb="6">
      <t>ソウゴウ</t>
    </rPh>
    <rPh sb="6" eb="8">
      <t>ブッサン</t>
    </rPh>
    <phoneticPr fontId="2"/>
  </si>
  <si>
    <t>まちづくり佐伯</t>
    <rPh sb="5" eb="7">
      <t>サイキ</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</si>
  <si>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</si>
  <si>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</si>
  <si>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</si>
  <si>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</si>
  <si>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</si>
  <si>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</si>
  <si>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</si>
  <si>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</si>
  <si>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</si>
  <si>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ふるさと基金</t>
    <rPh sb="4" eb="6">
      <t>キキン</t>
    </rPh>
    <phoneticPr fontId="2"/>
  </si>
  <si>
    <t>地域福祉基金</t>
    <rPh sb="0" eb="2">
      <t>チイキ</t>
    </rPh>
    <rPh sb="2" eb="4">
      <t>フクシ</t>
    </rPh>
    <rPh sb="4" eb="6">
      <t>キキン</t>
    </rPh>
    <phoneticPr fontId="2"/>
  </si>
  <si>
    <t>ふるさとさいき応援基金</t>
    <rPh sb="7" eb="9">
      <t>オウエン</t>
    </rPh>
    <rPh sb="9" eb="11">
      <t>キキン</t>
    </rPh>
    <phoneticPr fontId="2"/>
  </si>
  <si>
    <t>まちづくり整備基金</t>
    <rPh sb="5" eb="7">
      <t>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</si>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</sst>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3EF2-4AED-A0C1-BACF021A8D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81603</c:v>
                </c:pt>
                <c:pt idx="1">
                  <c:v>82543</c:v>
                </c:pt>
                <c:pt idx="2">
                  <c:v>80586</c:v>
                </c:pt>
                <c:pt idx="3">
                  <c:v>94713</c:v>
                </c:pt>
                <c:pt idx="4">
                  <c:v>96063</c:v>
                </c:pt>
              </c:numCache>
            </c:numRef>
          </c:val>
          <c:smooth val="0"/>
          <c:extLst>
            <c:ext xmlns:c16="http://schemas.microsoft.com/office/drawing/2014/chart" uri="{C3380CC4-5D6E-409C-BE32-E72D297353CC}">
              <c16:uniqueId val="{00000001-3EF2-4AED-A0C1-BACF021A8D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1.78</c:v>
                </c:pt>
                <c:pt idx="1">
                  <c:v>2.21</c:v>
                </c:pt>
                <c:pt idx="2">
                  <c:v>2.96</c:v>
                </c:pt>
                <c:pt idx="3">
                  <c:v>3.05</c:v>
                </c:pt>
                <c:pt idx="4">
                  <c:v>2.94</c:v>
                </c:pt>
              </c:numCache>
            </c:numRef>
          </c:val>
          <c:extLst>
            <c:ext xmlns:c16="http://schemas.microsoft.com/office/drawing/2014/chart" uri="{C3380CC4-5D6E-409C-BE32-E72D297353CC}">
              <c16:uniqueId val="{00000000-3C3C-4CE6-B984-C71DEFAA17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24.37</c:v>
                </c:pt>
                <c:pt idx="1">
                  <c:v>27.79</c:v>
                </c:pt>
                <c:pt idx="2">
                  <c:v>27.7</c:v>
                </c:pt>
                <c:pt idx="3">
                  <c:v>26.6</c:v>
                </c:pt>
                <c:pt idx="4">
                  <c:v>25</c:v>
                </c:pt>
              </c:numCache>
            </c:numRef>
          </c:val>
          <c:extLst>
            <c:ext xmlns:c16="http://schemas.microsoft.com/office/drawing/2014/chart" uri="{C3380CC4-5D6E-409C-BE32-E72D297353CC}">
              <c16:uniqueId val="{00000001-3C3C-4CE6-B984-C71DEFAA17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3.85</c:v>
                </c:pt>
                <c:pt idx="2">
                  <c:v>-0.78</c:v>
                </c:pt>
                <c:pt idx="3">
                  <c:v>-1.4</c:v>
                </c:pt>
                <c:pt idx="4">
                  <c:v>-2.93</c:v>
                </c:pt>
              </c:numCache>
            </c:numRef>
          </c:val>
          <c:smooth val="0"/>
          <c:extLst>
            <c:ext xmlns:c16="http://schemas.microsoft.com/office/drawing/2014/chart" uri="{C3380CC4-5D6E-409C-BE32-E72D297353CC}">
              <c16:uniqueId val="{00000002-3C3C-4CE6-B984-C71DEFAA17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0.04</c:v>
                </c:pt>
                <c:pt idx="4">
                  <c:v>#N/A</c:v>
                </c:pt>
                <c:pt idx="5">
                  <c:v>0.09</c:v>
                </c:pt>
                <c:pt idx="6">
                  <c:v>#N/A</c:v>
                </c:pt>
                <c:pt idx="7">
                  <c:v>0.32</c:v>
                </c:pt>
                <c:pt idx="8">
                  <c:v>#N/A</c:v>
                </c:pt>
                <c:pt idx="9">
                  <c:v>0</c:v>
                </c:pt>
              </c:numCache>
            </c:numRef>
          </c:val>
          <c:extLst>
            <c:ext xmlns:c16="http://schemas.microsoft.com/office/drawing/2014/chart" uri="{C3380CC4-5D6E-409C-BE32-E72D297353CC}">
              <c16:uniqueId val="{00000000-833D-4FB5-A2DC-7241959EB1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D-4FB5-A2DC-7241959EB1E8}"/>
            </c:ext>
          </c:extLst>
        </c:ser>
        <c:ser>
          <c:idx val="2"/>
          <c:order val="2"/>
          <c:tx>
            <c:strRef>
              <c:f>データシート!$A$29</c:f>
              <c:strCache>
                <c:ptCount val="1"/>
                <c:pt idx="0">
                  <c:v>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33D-4FB5-A2DC-7241959EB1E8}"/>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833D-4FB5-A2DC-7241959EB1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33D-4FB5-A2DC-7241959EB1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0.79</c:v>
                </c:pt>
                <c:pt idx="2">
                  <c:v>#N/A</c:v>
                </c:pt>
                <c:pt idx="3">
                  <c:v>0.49</c:v>
                </c:pt>
                <c:pt idx="4">
                  <c:v>#N/A</c:v>
                </c:pt>
                <c:pt idx="5">
                  <c:v>0.28000000000000003</c:v>
                </c:pt>
                <c:pt idx="6">
                  <c:v>#N/A</c:v>
                </c:pt>
                <c:pt idx="7">
                  <c:v>0.14000000000000001</c:v>
                </c:pt>
                <c:pt idx="8">
                  <c:v>#N/A</c:v>
                </c:pt>
                <c:pt idx="9">
                  <c:v>0.17</c:v>
                </c:pt>
              </c:numCache>
            </c:numRef>
          </c:val>
          <c:extLst>
            <c:ext xmlns:c16="http://schemas.microsoft.com/office/drawing/2014/chart" uri="{C3380CC4-5D6E-409C-BE32-E72D297353CC}">
              <c16:uniqueId val="{00000005-833D-4FB5-A2DC-7241959EB1E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0.08</c:v>
                </c:pt>
                <c:pt idx="2">
                  <c:v>#N/A</c:v>
                </c:pt>
                <c:pt idx="3">
                  <c:v>0.16</c:v>
                </c:pt>
                <c:pt idx="4">
                  <c:v>#N/A</c:v>
                </c:pt>
                <c:pt idx="5">
                  <c:v>0.61</c:v>
                </c:pt>
                <c:pt idx="6">
                  <c:v>#N/A</c:v>
                </c:pt>
                <c:pt idx="7">
                  <c:v>0.87</c:v>
                </c:pt>
                <c:pt idx="8">
                  <c:v>#N/A</c:v>
                </c:pt>
                <c:pt idx="9">
                  <c:v>0.17</c:v>
                </c:pt>
              </c:numCache>
            </c:numRef>
          </c:val>
          <c:extLst>
            <c:ext xmlns:c16="http://schemas.microsoft.com/office/drawing/2014/chart" uri="{C3380CC4-5D6E-409C-BE32-E72D297353CC}">
              <c16:uniqueId val="{00000006-833D-4FB5-A2DC-7241959EB1E8}"/>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1.73</c:v>
                </c:pt>
                <c:pt idx="2">
                  <c:v>#N/A</c:v>
                </c:pt>
                <c:pt idx="3">
                  <c:v>1.8</c:v>
                </c:pt>
                <c:pt idx="4">
                  <c:v>#N/A</c:v>
                </c:pt>
                <c:pt idx="5">
                  <c:v>1.95</c:v>
                </c:pt>
                <c:pt idx="6">
                  <c:v>#N/A</c:v>
                </c:pt>
                <c:pt idx="7">
                  <c:v>1.93</c:v>
                </c:pt>
                <c:pt idx="8">
                  <c:v>#N/A</c:v>
                </c:pt>
                <c:pt idx="9">
                  <c:v>2.21</c:v>
                </c:pt>
              </c:numCache>
            </c:numRef>
          </c:val>
          <c:extLst>
            <c:ext xmlns:c16="http://schemas.microsoft.com/office/drawing/2014/chart" uri="{C3380CC4-5D6E-409C-BE32-E72D297353CC}">
              <c16:uniqueId val="{00000007-833D-4FB5-A2DC-7241959EB1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c:v>
                </c:pt>
                <c:pt idx="2">
                  <c:v>#N/A</c:v>
                </c:pt>
                <c:pt idx="3">
                  <c:v>2.04</c:v>
                </c:pt>
                <c:pt idx="4">
                  <c:v>#N/A</c:v>
                </c:pt>
                <c:pt idx="5">
                  <c:v>2.2799999999999998</c:v>
                </c:pt>
                <c:pt idx="6">
                  <c:v>#N/A</c:v>
                </c:pt>
                <c:pt idx="7">
                  <c:v>2.09</c:v>
                </c:pt>
                <c:pt idx="8">
                  <c:v>#N/A</c:v>
                </c:pt>
                <c:pt idx="9">
                  <c:v>2.68</c:v>
                </c:pt>
              </c:numCache>
            </c:numRef>
          </c:val>
          <c:extLst>
            <c:ext xmlns:c16="http://schemas.microsoft.com/office/drawing/2014/chart" uri="{C3380CC4-5D6E-409C-BE32-E72D297353CC}">
              <c16:uniqueId val="{00000008-833D-4FB5-A2DC-7241959EB1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1.78</c:v>
                </c:pt>
                <c:pt idx="2">
                  <c:v>#N/A</c:v>
                </c:pt>
                <c:pt idx="3">
                  <c:v>2.2000000000000002</c:v>
                </c:pt>
                <c:pt idx="4">
                  <c:v>#N/A</c:v>
                </c:pt>
                <c:pt idx="5">
                  <c:v>2.96</c:v>
                </c:pt>
                <c:pt idx="6">
                  <c:v>#N/A</c:v>
                </c:pt>
                <c:pt idx="7">
                  <c:v>3.04</c:v>
                </c:pt>
                <c:pt idx="8">
                  <c:v>#N/A</c:v>
                </c:pt>
                <c:pt idx="9">
                  <c:v>2.93</c:v>
                </c:pt>
              </c:numCache>
            </c:numRef>
          </c:val>
          <c:extLst>
            <c:ext xmlns:c16="http://schemas.microsoft.com/office/drawing/2014/chart" uri="{C3380CC4-5D6E-409C-BE32-E72D297353CC}">
              <c16:uniqueId val="{00000009-833D-4FB5-A2DC-7241959EB1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7224</c:v>
                </c:pt>
                <c:pt idx="5">
                  <c:v>7124</c:v>
                </c:pt>
                <c:pt idx="8">
                  <c:v>6874</c:v>
                </c:pt>
                <c:pt idx="11">
                  <c:v>6780</c:v>
                </c:pt>
                <c:pt idx="14">
                  <c:v>6521</c:v>
                </c:pt>
              </c:numCache>
            </c:numRef>
          </c:val>
          <c:extLst>
            <c:ext xmlns:c16="http://schemas.microsoft.com/office/drawing/2014/chart" uri="{C3380CC4-5D6E-409C-BE32-E72D297353CC}">
              <c16:uniqueId val="{00000000-BA93-4A8E-BB15-9C4F156A51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93-4A8E-BB15-9C4F156A51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5</c:v>
                </c:pt>
                <c:pt idx="6">
                  <c:v>3</c:v>
                </c:pt>
                <c:pt idx="9">
                  <c:v>12</c:v>
                </c:pt>
                <c:pt idx="12">
                  <c:v>17</c:v>
                </c:pt>
              </c:numCache>
            </c:numRef>
          </c:val>
          <c:extLst>
            <c:ext xmlns:c16="http://schemas.microsoft.com/office/drawing/2014/chart" uri="{C3380CC4-5D6E-409C-BE32-E72D297353CC}">
              <c16:uniqueId val="{00000002-BA93-4A8E-BB15-9C4F156A51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93-4A8E-BB15-9C4F156A51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1151</c:v>
                </c:pt>
                <c:pt idx="3">
                  <c:v>1148</c:v>
                </c:pt>
                <c:pt idx="6">
                  <c:v>1105</c:v>
                </c:pt>
                <c:pt idx="9">
                  <c:v>1087</c:v>
                </c:pt>
                <c:pt idx="12">
                  <c:v>981</c:v>
                </c:pt>
              </c:numCache>
            </c:numRef>
          </c:val>
          <c:extLst>
            <c:ext xmlns:c16="http://schemas.microsoft.com/office/drawing/2014/chart" uri="{C3380CC4-5D6E-409C-BE32-E72D297353CC}">
              <c16:uniqueId val="{00000004-BA93-4A8E-BB15-9C4F156A51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93-4A8E-BB15-9C4F156A51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93-4A8E-BB15-9C4F156A51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7956</c:v>
                </c:pt>
                <c:pt idx="3">
                  <c:v>7486</c:v>
                </c:pt>
                <c:pt idx="6">
                  <c:v>7542</c:v>
                </c:pt>
                <c:pt idx="9">
                  <c:v>7642</c:v>
                </c:pt>
                <c:pt idx="12">
                  <c:v>7093</c:v>
                </c:pt>
              </c:numCache>
            </c:numRef>
          </c:val>
          <c:extLst>
            <c:ext xmlns:c16="http://schemas.microsoft.com/office/drawing/2014/chart" uri="{C3380CC4-5D6E-409C-BE32-E72D297353CC}">
              <c16:uniqueId val="{00000007-BA93-4A8E-BB15-9C4F156A51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1890</c:v>
                </c:pt>
                <c:pt idx="2">
                  <c:v>#N/A</c:v>
                </c:pt>
                <c:pt idx="3">
                  <c:v>#N/A</c:v>
                </c:pt>
                <c:pt idx="4">
                  <c:v>1515</c:v>
                </c:pt>
                <c:pt idx="5">
                  <c:v>#N/A</c:v>
                </c:pt>
                <c:pt idx="6">
                  <c:v>#N/A</c:v>
                </c:pt>
                <c:pt idx="7">
                  <c:v>1776</c:v>
                </c:pt>
                <c:pt idx="8">
                  <c:v>#N/A</c:v>
                </c:pt>
                <c:pt idx="9">
                  <c:v>#N/A</c:v>
                </c:pt>
                <c:pt idx="10">
                  <c:v>1961</c:v>
                </c:pt>
                <c:pt idx="11">
                  <c:v>#N/A</c:v>
                </c:pt>
                <c:pt idx="12">
                  <c:v>#N/A</c:v>
                </c:pt>
                <c:pt idx="13">
                  <c:v>1570</c:v>
                </c:pt>
                <c:pt idx="14">
                  <c:v>#N/A</c:v>
                </c:pt>
              </c:numCache>
            </c:numRef>
          </c:val>
          <c:smooth val="0"/>
          <c:extLst>
            <c:ext xmlns:c16="http://schemas.microsoft.com/office/drawing/2014/chart" uri="{C3380CC4-5D6E-409C-BE32-E72D297353CC}">
              <c16:uniqueId val="{00000008-BA93-4A8E-BB15-9C4F156A51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52273</c:v>
                </c:pt>
                <c:pt idx="5">
                  <c:v>49966</c:v>
                </c:pt>
                <c:pt idx="8">
                  <c:v>48093</c:v>
                </c:pt>
                <c:pt idx="11">
                  <c:v>46772</c:v>
                </c:pt>
                <c:pt idx="14">
                  <c:v>45252</c:v>
                </c:pt>
              </c:numCache>
            </c:numRef>
          </c:val>
          <c:extLst>
            <c:ext xmlns:c16="http://schemas.microsoft.com/office/drawing/2014/chart" uri="{C3380CC4-5D6E-409C-BE32-E72D297353CC}">
              <c16:uniqueId val="{00000000-29DE-4817-9764-D397845761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3603</c:v>
                </c:pt>
                <c:pt idx="5">
                  <c:v>3292</c:v>
                </c:pt>
                <c:pt idx="8">
                  <c:v>2981</c:v>
                </c:pt>
                <c:pt idx="11">
                  <c:v>2842</c:v>
                </c:pt>
                <c:pt idx="14">
                  <c:v>2583</c:v>
                </c:pt>
              </c:numCache>
            </c:numRef>
          </c:val>
          <c:extLst>
            <c:ext xmlns:c16="http://schemas.microsoft.com/office/drawing/2014/chart" uri="{C3380CC4-5D6E-409C-BE32-E72D297353CC}">
              <c16:uniqueId val="{00000001-29DE-4817-9764-D397845761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21442</c:v>
                </c:pt>
                <c:pt idx="5">
                  <c:v>23419</c:v>
                </c:pt>
                <c:pt idx="8">
                  <c:v>23037</c:v>
                </c:pt>
                <c:pt idx="11">
                  <c:v>22991</c:v>
                </c:pt>
                <c:pt idx="14">
                  <c:v>21807</c:v>
                </c:pt>
              </c:numCache>
            </c:numRef>
          </c:val>
          <c:extLst>
            <c:ext xmlns:c16="http://schemas.microsoft.com/office/drawing/2014/chart" uri="{C3380CC4-5D6E-409C-BE32-E72D297353CC}">
              <c16:uniqueId val="{00000002-29DE-4817-9764-D397845761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DE-4817-9764-D397845761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DE-4817-9764-D397845761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92</c:v>
                </c:pt>
                <c:pt idx="3">
                  <c:v>30</c:v>
                </c:pt>
                <c:pt idx="6">
                  <c:v>28</c:v>
                </c:pt>
                <c:pt idx="9">
                  <c:v>19</c:v>
                </c:pt>
                <c:pt idx="12">
                  <c:v>18</c:v>
                </c:pt>
              </c:numCache>
            </c:numRef>
          </c:val>
          <c:extLst>
            <c:ext xmlns:c16="http://schemas.microsoft.com/office/drawing/2014/chart" uri="{C3380CC4-5D6E-409C-BE32-E72D297353CC}">
              <c16:uniqueId val="{00000005-29DE-4817-9764-D397845761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8490</c:v>
                </c:pt>
                <c:pt idx="3">
                  <c:v>8523</c:v>
                </c:pt>
                <c:pt idx="6">
                  <c:v>8378</c:v>
                </c:pt>
                <c:pt idx="9">
                  <c:v>8083</c:v>
                </c:pt>
                <c:pt idx="12">
                  <c:v>7743</c:v>
                </c:pt>
              </c:numCache>
            </c:numRef>
          </c:val>
          <c:extLst>
            <c:ext xmlns:c16="http://schemas.microsoft.com/office/drawing/2014/chart" uri="{C3380CC4-5D6E-409C-BE32-E72D297353CC}">
              <c16:uniqueId val="{00000006-29DE-4817-9764-D397845761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DE-4817-9764-D397845761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12455</c:v>
                </c:pt>
                <c:pt idx="3">
                  <c:v>11775</c:v>
                </c:pt>
                <c:pt idx="6">
                  <c:v>11255</c:v>
                </c:pt>
                <c:pt idx="9">
                  <c:v>10769</c:v>
                </c:pt>
                <c:pt idx="12">
                  <c:v>10150</c:v>
                </c:pt>
              </c:numCache>
            </c:numRef>
          </c:val>
          <c:extLst>
            <c:ext xmlns:c16="http://schemas.microsoft.com/office/drawing/2014/chart" uri="{C3380CC4-5D6E-409C-BE32-E72D297353CC}">
              <c16:uniqueId val="{00000008-29DE-4817-9764-D397845761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369</c:v>
                </c:pt>
                <c:pt idx="3">
                  <c:v>369</c:v>
                </c:pt>
                <c:pt idx="6">
                  <c:v>0</c:v>
                </c:pt>
                <c:pt idx="9">
                  <c:v>0</c:v>
                </c:pt>
                <c:pt idx="12">
                  <c:v>0</c:v>
                </c:pt>
              </c:numCache>
            </c:numRef>
          </c:val>
          <c:extLst>
            <c:ext xmlns:c16="http://schemas.microsoft.com/office/drawing/2014/chart" uri="{C3380CC4-5D6E-409C-BE32-E72D297353CC}">
              <c16:uniqueId val="{00000009-29DE-4817-9764-D397845761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57076</c:v>
                </c:pt>
                <c:pt idx="3">
                  <c:v>54918</c:v>
                </c:pt>
                <c:pt idx="6">
                  <c:v>52567</c:v>
                </c:pt>
                <c:pt idx="9">
                  <c:v>51096</c:v>
                </c:pt>
                <c:pt idx="12">
                  <c:v>49277</c:v>
                </c:pt>
              </c:numCache>
            </c:numRef>
          </c:val>
          <c:extLst>
            <c:ext xmlns:c16="http://schemas.microsoft.com/office/drawing/2014/chart" uri="{C3380CC4-5D6E-409C-BE32-E72D297353CC}">
              <c16:uniqueId val="{0000000A-29DE-4817-9764-D397845761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DE-4817-9764-D397845761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7363</c:v>
                </c:pt>
                <c:pt idx="1">
                  <c:v>6982</c:v>
                </c:pt>
                <c:pt idx="2">
                  <c:v>6304</c:v>
                </c:pt>
              </c:numCache>
            </c:numRef>
          </c:val>
          <c:extLst>
            <c:ext xmlns:c16="http://schemas.microsoft.com/office/drawing/2014/chart" uri="{C3380CC4-5D6E-409C-BE32-E72D297353CC}">
              <c16:uniqueId val="{00000000-15C6-4BF8-8582-9856BB2EF6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7900</c:v>
                </c:pt>
                <c:pt idx="1">
                  <c:v>7115</c:v>
                </c:pt>
                <c:pt idx="2">
                  <c:v>5927</c:v>
                </c:pt>
              </c:numCache>
            </c:numRef>
          </c:val>
          <c:extLst>
            <c:ext xmlns:c16="http://schemas.microsoft.com/office/drawing/2014/chart" uri="{C3380CC4-5D6E-409C-BE32-E72D297353CC}">
              <c16:uniqueId val="{00000001-15C6-4BF8-8582-9856BB2EF6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9221</c:v>
                </c:pt>
                <c:pt idx="1">
                  <c:v>10273</c:v>
                </c:pt>
                <c:pt idx="2">
                  <c:v>10577</c:v>
                </c:pt>
              </c:numCache>
            </c:numRef>
          </c:val>
          <c:extLst>
            <c:ext xmlns:c16="http://schemas.microsoft.com/office/drawing/2014/chart" uri="{C3380CC4-5D6E-409C-BE32-E72D297353CC}">
              <c16:uniqueId val="{00000002-15C6-4BF8-8582-9856BB2EF6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る数値である。依然として人件費及び公債費が主たる要因となっている。扶助費の減少は見込まれにくいため、今後も投資的経費の見直しによる新発債の抑制、定員管理、給与の適正化、組織機構の見直し等歳出の削減に努め、起債の償還方法についても十分な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154940</xdr:rowOff>
    </xdr:to>
    <xdr:cxnSp macro="">
      <xdr:nvCxnSpPr>
        <xdr:cNvPr id="132" name="直線コネクタ 131"/>
        <xdr:cNvCxnSpPr/>
      </xdr:nvCxnSpPr>
      <xdr:spPr>
        <a:xfrm>
          <a:off x="4114800" y="1142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106680</xdr:rowOff>
    </xdr:to>
    <xdr:cxnSp macro="">
      <xdr:nvCxnSpPr>
        <xdr:cNvPr id="135" name="直線コネクタ 134"/>
        <xdr:cNvCxnSpPr/>
      </xdr:nvCxnSpPr>
      <xdr:spPr>
        <a:xfrm>
          <a:off x="3225800" y="112695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65</xdr:row>
      <xdr:rowOff>125306</xdr:rowOff>
    </xdr:to>
    <xdr:cxnSp macro="">
      <xdr:nvCxnSpPr>
        <xdr:cNvPr id="138" name="直線コネクタ 137"/>
        <xdr:cNvCxnSpPr/>
      </xdr:nvCxnSpPr>
      <xdr:spPr>
        <a:xfrm>
          <a:off x="2336800" y="1105238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168063</xdr:rowOff>
    </xdr:to>
    <xdr:cxnSp macro="">
      <xdr:nvCxnSpPr>
        <xdr:cNvPr id="141" name="直線コネクタ 140"/>
        <xdr:cNvCxnSpPr/>
      </xdr:nvCxnSpPr>
      <xdr:spPr>
        <a:xfrm flipV="1">
          <a:off x="1447800" y="1105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1" name="楕円 150"/>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2"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3" name="楕円 152"/>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4" name="テキスト ボックス 153"/>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て高い数値となっている。人件費については、類似団体の中で職員数が比較的多いことなどが要因となっている。物件費については、各種施設等の維持管理等の経費が嵩んでいることなどが要因となっている。</a:t>
          </a:r>
        </a:p>
        <a:p>
          <a:r>
            <a:rPr kumimoji="1" lang="ja-JP" altLang="en-US" sz="1100">
              <a:latin typeface="ＭＳ Ｐゴシック" panose="020B0600070205080204" pitchFamily="50" charset="-128"/>
              <a:ea typeface="ＭＳ Ｐゴシック" panose="020B0600070205080204" pitchFamily="50" charset="-128"/>
            </a:rPr>
            <a:t>　佐伯市は類似団体と比べて市域が特に広大で、行政コストが嵩みやすい部分はあるが、今後財政状況が厳しくなることが予想されるため、各経費について随時見直しを行い、コストカットに努める。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61525</xdr:rowOff>
    </xdr:from>
    <xdr:to>
      <xdr:col>23</xdr:col>
      <xdr:colOff>133350</xdr:colOff>
      <xdr:row>86</xdr:row>
      <xdr:rowOff>108925</xdr:rowOff>
    </xdr:to>
    <xdr:cxnSp macro="">
      <xdr:nvCxnSpPr>
        <xdr:cNvPr id="193" name="直線コネクタ 192"/>
        <xdr:cNvCxnSpPr/>
      </xdr:nvCxnSpPr>
      <xdr:spPr>
        <a:xfrm>
          <a:off x="4114800" y="14806225"/>
          <a:ext cx="838200" cy="4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145286</xdr:rowOff>
    </xdr:from>
    <xdr:to>
      <xdr:col>19</xdr:col>
      <xdr:colOff>133350</xdr:colOff>
      <xdr:row>86</xdr:row>
      <xdr:rowOff>61525</xdr:rowOff>
    </xdr:to>
    <xdr:cxnSp macro="">
      <xdr:nvCxnSpPr>
        <xdr:cNvPr id="196" name="直線コネクタ 195"/>
        <xdr:cNvCxnSpPr/>
      </xdr:nvCxnSpPr>
      <xdr:spPr>
        <a:xfrm>
          <a:off x="3225800" y="14718536"/>
          <a:ext cx="889000" cy="8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68785</xdr:rowOff>
    </xdr:from>
    <xdr:to>
      <xdr:col>15</xdr:col>
      <xdr:colOff>82550</xdr:colOff>
      <xdr:row>85</xdr:row>
      <xdr:rowOff>145286</xdr:rowOff>
    </xdr:to>
    <xdr:cxnSp macro="">
      <xdr:nvCxnSpPr>
        <xdr:cNvPr id="199" name="直線コネクタ 198"/>
        <xdr:cNvCxnSpPr/>
      </xdr:nvCxnSpPr>
      <xdr:spPr>
        <a:xfrm>
          <a:off x="2336800" y="14642035"/>
          <a:ext cx="8890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68785</xdr:rowOff>
    </xdr:from>
    <xdr:to>
      <xdr:col>11</xdr:col>
      <xdr:colOff>31750</xdr:colOff>
      <xdr:row>85</xdr:row>
      <xdr:rowOff>69075</xdr:rowOff>
    </xdr:to>
    <xdr:cxnSp macro="">
      <xdr:nvCxnSpPr>
        <xdr:cNvPr id="202" name="直線コネクタ 201"/>
        <xdr:cNvCxnSpPr/>
      </xdr:nvCxnSpPr>
      <xdr:spPr>
        <a:xfrm flipV="1">
          <a:off x="1447800" y="14642035"/>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58125</xdr:rowOff>
    </xdr:from>
    <xdr:to>
      <xdr:col>23</xdr:col>
      <xdr:colOff>184150</xdr:colOff>
      <xdr:row>86</xdr:row>
      <xdr:rowOff>159725</xdr:rowOff>
    </xdr:to>
    <xdr:sp macro="" textlink="">
      <xdr:nvSpPr>
        <xdr:cNvPr id="212" name="楕円 211"/>
        <xdr:cNvSpPr/>
      </xdr:nvSpPr>
      <xdr:spPr>
        <a:xfrm>
          <a:off x="4902200" y="148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30202</xdr:rowOff>
    </xdr:from>
    <xdr:ext cx="762000" cy="259045"/>
    <xdr:sp macro="" textlink="">
      <xdr:nvSpPr>
        <xdr:cNvPr id="213" name="人件費・物件費等の状況該当値テキスト"/>
        <xdr:cNvSpPr txBox="1"/>
      </xdr:nvSpPr>
      <xdr:spPr>
        <a:xfrm>
          <a:off x="5041900" y="147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10725</xdr:rowOff>
    </xdr:from>
    <xdr:to>
      <xdr:col>19</xdr:col>
      <xdr:colOff>184150</xdr:colOff>
      <xdr:row>86</xdr:row>
      <xdr:rowOff>112325</xdr:rowOff>
    </xdr:to>
    <xdr:sp macro="" textlink="">
      <xdr:nvSpPr>
        <xdr:cNvPr id="214" name="楕円 213"/>
        <xdr:cNvSpPr/>
      </xdr:nvSpPr>
      <xdr:spPr>
        <a:xfrm>
          <a:off x="4064000" y="147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97102</xdr:rowOff>
    </xdr:from>
    <xdr:ext cx="736600" cy="259045"/>
    <xdr:sp macro="" textlink="">
      <xdr:nvSpPr>
        <xdr:cNvPr id="215" name="テキスト ボックス 214"/>
        <xdr:cNvSpPr txBox="1"/>
      </xdr:nvSpPr>
      <xdr:spPr>
        <a:xfrm>
          <a:off x="3733800" y="1484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94486</xdr:rowOff>
    </xdr:from>
    <xdr:to>
      <xdr:col>15</xdr:col>
      <xdr:colOff>133350</xdr:colOff>
      <xdr:row>86</xdr:row>
      <xdr:rowOff>24636</xdr:rowOff>
    </xdr:to>
    <xdr:sp macro="" textlink="">
      <xdr:nvSpPr>
        <xdr:cNvPr id="216" name="楕円 215"/>
        <xdr:cNvSpPr/>
      </xdr:nvSpPr>
      <xdr:spPr>
        <a:xfrm>
          <a:off x="3175000" y="146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9413</xdr:rowOff>
    </xdr:from>
    <xdr:ext cx="762000" cy="259045"/>
    <xdr:sp macro="" textlink="">
      <xdr:nvSpPr>
        <xdr:cNvPr id="217" name="テキスト ボックス 216"/>
        <xdr:cNvSpPr txBox="1"/>
      </xdr:nvSpPr>
      <xdr:spPr>
        <a:xfrm>
          <a:off x="2844800" y="147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17985</xdr:rowOff>
    </xdr:from>
    <xdr:to>
      <xdr:col>11</xdr:col>
      <xdr:colOff>82550</xdr:colOff>
      <xdr:row>85</xdr:row>
      <xdr:rowOff>119585</xdr:rowOff>
    </xdr:to>
    <xdr:sp macro="" textlink="">
      <xdr:nvSpPr>
        <xdr:cNvPr id="218" name="楕円 217"/>
        <xdr:cNvSpPr/>
      </xdr:nvSpPr>
      <xdr:spPr>
        <a:xfrm>
          <a:off x="2286000" y="145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104362</xdr:rowOff>
    </xdr:from>
    <xdr:ext cx="762000" cy="259045"/>
    <xdr:sp macro="" textlink="">
      <xdr:nvSpPr>
        <xdr:cNvPr id="219" name="テキスト ボックス 218"/>
        <xdr:cNvSpPr txBox="1"/>
      </xdr:nvSpPr>
      <xdr:spPr>
        <a:xfrm>
          <a:off x="1955800" y="1467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18275</xdr:rowOff>
    </xdr:from>
    <xdr:to>
      <xdr:col>7</xdr:col>
      <xdr:colOff>31750</xdr:colOff>
      <xdr:row>85</xdr:row>
      <xdr:rowOff>119875</xdr:rowOff>
    </xdr:to>
    <xdr:sp macro="" textlink="">
      <xdr:nvSpPr>
        <xdr:cNvPr id="220" name="楕円 219"/>
        <xdr:cNvSpPr/>
      </xdr:nvSpPr>
      <xdr:spPr>
        <a:xfrm>
          <a:off x="1397000" y="145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104652</xdr:rowOff>
    </xdr:from>
    <xdr:ext cx="762000" cy="259045"/>
    <xdr:sp macro="" textlink="">
      <xdr:nvSpPr>
        <xdr:cNvPr id="221" name="テキスト ボックス 220"/>
        <xdr:cNvSpPr txBox="1"/>
      </xdr:nvSpPr>
      <xdr:spPr>
        <a:xfrm>
          <a:off x="1066800" y="1467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功的な体系であり、上位級の級別構成比が比較的高いため、類似団体平均を上回る数値になっている。今後は級別構成比率の適正管理及び給料水準の見直しを図り、ラスパイレス指数が適正なもの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89</xdr:row>
      <xdr:rowOff>16228</xdr:rowOff>
    </xdr:to>
    <xdr:cxnSp macro="">
      <xdr:nvCxnSpPr>
        <xdr:cNvPr id="255" name="直線コネクタ 254"/>
        <xdr:cNvCxnSpPr/>
      </xdr:nvCxnSpPr>
      <xdr:spPr>
        <a:xfrm flipV="1">
          <a:off x="16179800" y="151814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16228</xdr:rowOff>
    </xdr:to>
    <xdr:cxnSp macro="">
      <xdr:nvCxnSpPr>
        <xdr:cNvPr id="258" name="直線コネクタ 257"/>
        <xdr:cNvCxnSpPr/>
      </xdr:nvCxnSpPr>
      <xdr:spPr>
        <a:xfrm>
          <a:off x="15290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89</xdr:row>
      <xdr:rowOff>16228</xdr:rowOff>
    </xdr:to>
    <xdr:cxnSp macro="">
      <xdr:nvCxnSpPr>
        <xdr:cNvPr id="261" name="直線コネクタ 260"/>
        <xdr:cNvCxnSpPr/>
      </xdr:nvCxnSpPr>
      <xdr:spPr>
        <a:xfrm flipV="1">
          <a:off x="14401800" y="1526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29634</xdr:rowOff>
    </xdr:to>
    <xdr:cxnSp macro="">
      <xdr:nvCxnSpPr>
        <xdr:cNvPr id="264" name="直線コネクタ 263"/>
        <xdr:cNvCxnSpPr/>
      </xdr:nvCxnSpPr>
      <xdr:spPr>
        <a:xfrm flipV="1">
          <a:off x="13512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4" name="楕円 273"/>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5" name="給与水準   （国との比較）該当値テキスト"/>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136878</xdr:rowOff>
    </xdr:from>
    <xdr:to>
      <xdr:col>77</xdr:col>
      <xdr:colOff>95250</xdr:colOff>
      <xdr:row>89</xdr:row>
      <xdr:rowOff>67028</xdr:rowOff>
    </xdr:to>
    <xdr:sp macro="" textlink="">
      <xdr:nvSpPr>
        <xdr:cNvPr id="276" name="楕円 275"/>
        <xdr:cNvSpPr/>
      </xdr:nvSpPr>
      <xdr:spPr>
        <a:xfrm>
          <a:off x="16129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51805</xdr:rowOff>
    </xdr:from>
    <xdr:ext cx="736600" cy="259045"/>
    <xdr:sp macro="" textlink="">
      <xdr:nvSpPr>
        <xdr:cNvPr id="277" name="テキスト ボックス 276"/>
        <xdr:cNvSpPr txBox="1"/>
      </xdr:nvSpPr>
      <xdr:spPr>
        <a:xfrm>
          <a:off x="15798800" y="1531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123472</xdr:rowOff>
    </xdr:from>
    <xdr:to>
      <xdr:col>73</xdr:col>
      <xdr:colOff>44450</xdr:colOff>
      <xdr:row>89</xdr:row>
      <xdr:rowOff>53622</xdr:rowOff>
    </xdr:to>
    <xdr:sp macro="" textlink="">
      <xdr:nvSpPr>
        <xdr:cNvPr id="278" name="楕円 277"/>
        <xdr:cNvSpPr/>
      </xdr:nvSpPr>
      <xdr:spPr>
        <a:xfrm>
          <a:off x="15240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38399</xdr:rowOff>
    </xdr:from>
    <xdr:ext cx="762000" cy="259045"/>
    <xdr:sp macro="" textlink="">
      <xdr:nvSpPr>
        <xdr:cNvPr id="279" name="テキスト ボックス 278"/>
        <xdr:cNvSpPr txBox="1"/>
      </xdr:nvSpPr>
      <xdr:spPr>
        <a:xfrm>
          <a:off x="14909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0" name="楕円 279"/>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1" name="テキスト ボックス 280"/>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2" name="楕円 281"/>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3" name="テキスト ボックス 282"/>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行政需要に見合った組織機構の見直しによる職員数の精査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64891</xdr:rowOff>
    </xdr:from>
    <xdr:to>
      <xdr:col>81</xdr:col>
      <xdr:colOff>44450</xdr:colOff>
      <xdr:row>63</xdr:row>
      <xdr:rowOff>74083</xdr:rowOff>
    </xdr:to>
    <xdr:cxnSp macro="">
      <xdr:nvCxnSpPr>
        <xdr:cNvPr id="320" name="直線コネクタ 319"/>
        <xdr:cNvCxnSpPr/>
      </xdr:nvCxnSpPr>
      <xdr:spPr>
        <a:xfrm>
          <a:off x="16179800" y="1086624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64891</xdr:rowOff>
    </xdr:to>
    <xdr:cxnSp macro="">
      <xdr:nvCxnSpPr>
        <xdr:cNvPr id="323" name="直線コネクタ 322"/>
        <xdr:cNvCxnSpPr/>
      </xdr:nvCxnSpPr>
      <xdr:spPr>
        <a:xfrm>
          <a:off x="15290800" y="1084326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29270</xdr:rowOff>
    </xdr:from>
    <xdr:to>
      <xdr:col>72</xdr:col>
      <xdr:colOff>203200</xdr:colOff>
      <xdr:row>63</xdr:row>
      <xdr:rowOff>41910</xdr:rowOff>
    </xdr:to>
    <xdr:cxnSp macro="">
      <xdr:nvCxnSpPr>
        <xdr:cNvPr id="326" name="直線コネクタ 325"/>
        <xdr:cNvCxnSpPr/>
      </xdr:nvCxnSpPr>
      <xdr:spPr>
        <a:xfrm>
          <a:off x="14401800" y="1083062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21227</xdr:rowOff>
    </xdr:from>
    <xdr:to>
      <xdr:col>68</xdr:col>
      <xdr:colOff>152400</xdr:colOff>
      <xdr:row>63</xdr:row>
      <xdr:rowOff>29270</xdr:rowOff>
    </xdr:to>
    <xdr:cxnSp macro="">
      <xdr:nvCxnSpPr>
        <xdr:cNvPr id="329" name="直線コネクタ 328"/>
        <xdr:cNvCxnSpPr/>
      </xdr:nvCxnSpPr>
      <xdr:spPr>
        <a:xfrm>
          <a:off x="13512800" y="10822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39" name="楕円 338"/>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0"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14091</xdr:rowOff>
    </xdr:from>
    <xdr:to>
      <xdr:col>77</xdr:col>
      <xdr:colOff>95250</xdr:colOff>
      <xdr:row>63</xdr:row>
      <xdr:rowOff>115691</xdr:rowOff>
    </xdr:to>
    <xdr:sp macro="" textlink="">
      <xdr:nvSpPr>
        <xdr:cNvPr id="341" name="楕円 340"/>
        <xdr:cNvSpPr/>
      </xdr:nvSpPr>
      <xdr:spPr>
        <a:xfrm>
          <a:off x="161290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100468</xdr:rowOff>
    </xdr:from>
    <xdr:ext cx="736600" cy="259045"/>
    <xdr:sp macro="" textlink="">
      <xdr:nvSpPr>
        <xdr:cNvPr id="342" name="テキスト ボックス 341"/>
        <xdr:cNvSpPr txBox="1"/>
      </xdr:nvSpPr>
      <xdr:spPr>
        <a:xfrm>
          <a:off x="15798800" y="109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149920</xdr:rowOff>
    </xdr:from>
    <xdr:to>
      <xdr:col>68</xdr:col>
      <xdr:colOff>203200</xdr:colOff>
      <xdr:row>63</xdr:row>
      <xdr:rowOff>80070</xdr:rowOff>
    </xdr:to>
    <xdr:sp macro="" textlink="">
      <xdr:nvSpPr>
        <xdr:cNvPr id="345" name="楕円 344"/>
        <xdr:cNvSpPr/>
      </xdr:nvSpPr>
      <xdr:spPr>
        <a:xfrm>
          <a:off x="14351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64847</xdr:rowOff>
    </xdr:from>
    <xdr:ext cx="762000" cy="259045"/>
    <xdr:sp macro="" textlink="">
      <xdr:nvSpPr>
        <xdr:cNvPr id="346" name="テキスト ボックス 345"/>
        <xdr:cNvSpPr txBox="1"/>
      </xdr:nvSpPr>
      <xdr:spPr>
        <a:xfrm>
          <a:off x="14020800" y="108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141877</xdr:rowOff>
    </xdr:from>
    <xdr:to>
      <xdr:col>64</xdr:col>
      <xdr:colOff>152400</xdr:colOff>
      <xdr:row>63</xdr:row>
      <xdr:rowOff>72027</xdr:rowOff>
    </xdr:to>
    <xdr:sp macro="" textlink="">
      <xdr:nvSpPr>
        <xdr:cNvPr id="347" name="楕円 346"/>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56804</xdr:rowOff>
    </xdr:from>
    <xdr:ext cx="762000" cy="259045"/>
    <xdr:sp macro="" textlink="">
      <xdr:nvSpPr>
        <xdr:cNvPr id="348" name="テキスト ボックス 347"/>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地方債の新規発行を抑制し、元利償還金の抑制に努めてきた結果、実質公債費比率は類似団体と近い水準になっている。今後は大型事業で借り入れた起債の償還が始まるため、より一層、起債（残高）の適正管理に努め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90678</xdr:rowOff>
    </xdr:to>
    <xdr:cxnSp macro="">
      <xdr:nvCxnSpPr>
        <xdr:cNvPr id="380" name="直線コネクタ 379"/>
        <xdr:cNvCxnSpPr/>
      </xdr:nvCxnSpPr>
      <xdr:spPr>
        <a:xfrm>
          <a:off x="16179800" y="708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52070</xdr:rowOff>
    </xdr:to>
    <xdr:cxnSp macro="">
      <xdr:nvCxnSpPr>
        <xdr:cNvPr id="383" name="直線コネクタ 382"/>
        <xdr:cNvCxnSpPr/>
      </xdr:nvCxnSpPr>
      <xdr:spPr>
        <a:xfrm>
          <a:off x="15290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6" name="直線コネクタ 385"/>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6096</xdr:rowOff>
    </xdr:to>
    <xdr:cxnSp macro="">
      <xdr:nvCxnSpPr>
        <xdr:cNvPr id="389" name="直線コネクタ 388"/>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9" name="楕円 39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1" name="楕円 400"/>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2" name="テキスト ボックス 40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3" name="楕円 402"/>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4" name="テキスト ボックス 403"/>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6" name="テキスト ボックス 40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7" name="楕円 40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8" name="テキスト ボックス 40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調整基金、減債基金の取崩しにより基金が減額になっているが、新発債の抑制による地方債現在高の減額等により、類似団体平均と比べ良好な数値になっている。今後も公債費削減に向けて事業の見直しや償還方式等についての検討等を行う。</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96762</xdr:rowOff>
    </xdr:from>
    <xdr:to>
      <xdr:col>64</xdr:col>
      <xdr:colOff>152400</xdr:colOff>
      <xdr:row>14</xdr:row>
      <xdr:rowOff>26912</xdr:rowOff>
    </xdr:to>
    <xdr:sp macro="" textlink="">
      <xdr:nvSpPr>
        <xdr:cNvPr id="459" name="楕円 458"/>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37089</xdr:rowOff>
    </xdr:from>
    <xdr:ext cx="762000" cy="259045"/>
    <xdr:sp macro="" textlink="">
      <xdr:nvSpPr>
        <xdr:cNvPr id="460" name="テキスト ボックス 459"/>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促成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127000</xdr:rowOff>
    </xdr:to>
    <xdr:cxnSp macro="">
      <xdr:nvCxnSpPr>
        <xdr:cNvPr id="66" name="直線コネクタ 65"/>
        <xdr:cNvCxnSpPr/>
      </xdr:nvCxnSpPr>
      <xdr:spPr>
        <a:xfrm>
          <a:off x="3987800" y="661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104140</xdr:rowOff>
    </xdr:to>
    <xdr:cxnSp macro="">
      <xdr:nvCxnSpPr>
        <xdr:cNvPr id="69" name="直線コネクタ 68"/>
        <xdr:cNvCxnSpPr/>
      </xdr:nvCxnSpPr>
      <xdr:spPr>
        <a:xfrm>
          <a:off x="3098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12700</xdr:rowOff>
    </xdr:to>
    <xdr:cxnSp macro="">
      <xdr:nvCxnSpPr>
        <xdr:cNvPr id="72" name="直線コネクタ 71"/>
        <xdr:cNvCxnSpPr/>
      </xdr:nvCxnSpPr>
      <xdr:spPr>
        <a:xfrm>
          <a:off x="2209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物件費が上昇傾向にあるのは、各種施設の維持管理等の経費が嵩んでいることが主たる要因である。</a:t>
          </a:r>
        </a:p>
        <a:p>
          <a:r>
            <a:rPr kumimoji="1" lang="ja-JP" altLang="en-US" sz="1100">
              <a:latin typeface="ＭＳ Ｐゴシック" panose="020B0600070205080204" pitchFamily="50" charset="-128"/>
              <a:ea typeface="ＭＳ Ｐゴシック" panose="020B0600070205080204" pitchFamily="50" charset="-128"/>
            </a:rPr>
            <a:t>　今後は施設の統廃合や民間への委託について十分な検討を行い、事務の効率化による経費の削減に努める。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7" name="直線コネクタ 126"/>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30" name="直線コネクタ 129"/>
        <xdr:cNvCxnSpPr/>
      </xdr:nvCxnSpPr>
      <xdr:spPr>
        <a:xfrm flipV="1">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138430</xdr:rowOff>
    </xdr:to>
    <xdr:cxnSp macro="">
      <xdr:nvCxnSpPr>
        <xdr:cNvPr id="133" name="直線コネクタ 132"/>
        <xdr:cNvCxnSpPr/>
      </xdr:nvCxnSpPr>
      <xdr:spPr>
        <a:xfrm>
          <a:off x="13893800" y="300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92710</xdr:rowOff>
    </xdr:to>
    <xdr:cxnSp macro="">
      <xdr:nvCxnSpPr>
        <xdr:cNvPr id="136" name="直線コネクタ 135"/>
        <xdr:cNvCxnSpPr/>
      </xdr:nvCxnSpPr>
      <xdr:spPr>
        <a:xfrm>
          <a:off x="13004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1" name="テキスト ボックス 150"/>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も上昇しているが、類似団体平均を下回っている。生活保護費の負担は減少しているが、こども福祉に係る経費や障害福祉に係る経費が増加しており、今後も増加することが見込まれるため、引き続き適正な給付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58420</xdr:rowOff>
    </xdr:to>
    <xdr:cxnSp macro="">
      <xdr:nvCxnSpPr>
        <xdr:cNvPr id="188" name="直線コネクタ 187"/>
        <xdr:cNvCxnSpPr/>
      </xdr:nvCxnSpPr>
      <xdr:spPr>
        <a:xfrm>
          <a:off x="3987800" y="9293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xdr:rowOff>
    </xdr:from>
    <xdr:to>
      <xdr:col>19</xdr:col>
      <xdr:colOff>187325</xdr:colOff>
      <xdr:row>54</xdr:row>
      <xdr:rowOff>35560</xdr:rowOff>
    </xdr:to>
    <xdr:cxnSp macro="">
      <xdr:nvCxnSpPr>
        <xdr:cNvPr id="191" name="直線コネクタ 190"/>
        <xdr:cNvCxnSpPr/>
      </xdr:nvCxnSpPr>
      <xdr:spPr>
        <a:xfrm>
          <a:off x="3098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153670</xdr:rowOff>
    </xdr:from>
    <xdr:to>
      <xdr:col>15</xdr:col>
      <xdr:colOff>98425</xdr:colOff>
      <xdr:row>54</xdr:row>
      <xdr:rowOff>5080</xdr:rowOff>
    </xdr:to>
    <xdr:cxnSp macro="">
      <xdr:nvCxnSpPr>
        <xdr:cNvPr id="194" name="直線コネクタ 193"/>
        <xdr:cNvCxnSpPr/>
      </xdr:nvCxnSpPr>
      <xdr:spPr>
        <a:xfrm>
          <a:off x="2209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53</xdr:row>
      <xdr:rowOff>161290</xdr:rowOff>
    </xdr:to>
    <xdr:cxnSp macro="">
      <xdr:nvCxnSpPr>
        <xdr:cNvPr id="197" name="直線コネクタ 196"/>
        <xdr:cNvCxnSpPr/>
      </xdr:nvCxnSpPr>
      <xdr:spPr>
        <a:xfrm flipV="1">
          <a:off x="1320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24147</xdr:rowOff>
    </xdr:from>
    <xdr:ext cx="762000" cy="259045"/>
    <xdr:sp macro="" textlink="">
      <xdr:nvSpPr>
        <xdr:cNvPr id="208"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156210</xdr:rowOff>
    </xdr:from>
    <xdr:to>
      <xdr:col>20</xdr:col>
      <xdr:colOff>38100</xdr:colOff>
      <xdr:row>54</xdr:row>
      <xdr:rowOff>86360</xdr:rowOff>
    </xdr:to>
    <xdr:sp macro="" textlink="">
      <xdr:nvSpPr>
        <xdr:cNvPr id="209" name="楕円 208"/>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96537</xdr:rowOff>
    </xdr:from>
    <xdr:ext cx="736600" cy="259045"/>
    <xdr:sp macro="" textlink="">
      <xdr:nvSpPr>
        <xdr:cNvPr id="210" name="テキスト ボックス 209"/>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125730</xdr:rowOff>
    </xdr:from>
    <xdr:to>
      <xdr:col>15</xdr:col>
      <xdr:colOff>149225</xdr:colOff>
      <xdr:row>54</xdr:row>
      <xdr:rowOff>55880</xdr:rowOff>
    </xdr:to>
    <xdr:sp macro="" textlink="">
      <xdr:nvSpPr>
        <xdr:cNvPr id="211" name="楕円 210"/>
        <xdr:cNvSpPr/>
      </xdr:nvSpPr>
      <xdr:spPr>
        <a:xfrm>
          <a:off x="3048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66057</xdr:rowOff>
    </xdr:from>
    <xdr:ext cx="762000" cy="259045"/>
    <xdr:sp macro="" textlink="">
      <xdr:nvSpPr>
        <xdr:cNvPr id="212" name="テキスト ボックス 211"/>
        <xdr:cNvSpPr txBox="1"/>
      </xdr:nvSpPr>
      <xdr:spPr>
        <a:xfrm>
          <a:off x="2717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102870</xdr:rowOff>
    </xdr:from>
    <xdr:to>
      <xdr:col>11</xdr:col>
      <xdr:colOff>60325</xdr:colOff>
      <xdr:row>54</xdr:row>
      <xdr:rowOff>33020</xdr:rowOff>
    </xdr:to>
    <xdr:sp macro="" textlink="">
      <xdr:nvSpPr>
        <xdr:cNvPr id="213" name="楕円 212"/>
        <xdr:cNvSpPr/>
      </xdr:nvSpPr>
      <xdr:spPr>
        <a:xfrm>
          <a:off x="2159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43197</xdr:rowOff>
    </xdr:from>
    <xdr:ext cx="762000" cy="259045"/>
    <xdr:sp macro="" textlink="">
      <xdr:nvSpPr>
        <xdr:cNvPr id="214" name="テキスト ボックス 213"/>
        <xdr:cNvSpPr txBox="1"/>
      </xdr:nvSpPr>
      <xdr:spPr>
        <a:xfrm>
          <a:off x="1828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5" name="楕円 214"/>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6" name="テキスト ボックス 215"/>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今後は介護保険事業の給付費増加に伴う繰出金の増加や、市が保有する施設の老朽化に伴う維持補修費の増加が見込まれる。今後は、繰出金については保険料の適正化により普通会計の負担を減らすよう努め、維持補修費については計画的な執行による経費の平準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45357</xdr:rowOff>
    </xdr:to>
    <xdr:cxnSp macro="">
      <xdr:nvCxnSpPr>
        <xdr:cNvPr id="251" name="直線コネクタ 250"/>
        <xdr:cNvCxnSpPr/>
      </xdr:nvCxnSpPr>
      <xdr:spPr>
        <a:xfrm>
          <a:off x="15671800" y="9640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51888</xdr:rowOff>
    </xdr:to>
    <xdr:cxnSp macro="">
      <xdr:nvCxnSpPr>
        <xdr:cNvPr id="254" name="直線コネクタ 253"/>
        <xdr:cNvCxnSpPr/>
      </xdr:nvCxnSpPr>
      <xdr:spPr>
        <a:xfrm flipV="1">
          <a:off x="14782800" y="9640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7" name="直線コネクタ 256"/>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6169</xdr:rowOff>
    </xdr:to>
    <xdr:cxnSp macro="">
      <xdr:nvCxnSpPr>
        <xdr:cNvPr id="260" name="直線コネクタ 259"/>
        <xdr:cNvCxnSpPr/>
      </xdr:nvCxnSpPr>
      <xdr:spPr>
        <a:xfrm>
          <a:off x="13004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2" name="楕円 271"/>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3" name="テキスト ボックス 272"/>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4" name="楕円 273"/>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5" name="テキスト ボックス 274"/>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類似団体平均に比べて低い数値となっている。今後も行政サービスの公平性、公益性及び透明性、費用対効果の観点から、見直しが必要な補助金については是正を行っていき、適正な執行に努める。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86995</xdr:rowOff>
    </xdr:from>
    <xdr:to>
      <xdr:col>82</xdr:col>
      <xdr:colOff>107950</xdr:colOff>
      <xdr:row>35</xdr:row>
      <xdr:rowOff>109855</xdr:rowOff>
    </xdr:to>
    <xdr:cxnSp macro="">
      <xdr:nvCxnSpPr>
        <xdr:cNvPr id="307" name="直線コネクタ 306"/>
        <xdr:cNvCxnSpPr/>
      </xdr:nvCxnSpPr>
      <xdr:spPr>
        <a:xfrm>
          <a:off x="15671800" y="6087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81280</xdr:rowOff>
    </xdr:from>
    <xdr:to>
      <xdr:col>78</xdr:col>
      <xdr:colOff>69850</xdr:colOff>
      <xdr:row>35</xdr:row>
      <xdr:rowOff>86995</xdr:rowOff>
    </xdr:to>
    <xdr:cxnSp macro="">
      <xdr:nvCxnSpPr>
        <xdr:cNvPr id="310" name="直線コネクタ 309"/>
        <xdr:cNvCxnSpPr/>
      </xdr:nvCxnSpPr>
      <xdr:spPr>
        <a:xfrm>
          <a:off x="14782800" y="6082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81280</xdr:rowOff>
    </xdr:from>
    <xdr:to>
      <xdr:col>73</xdr:col>
      <xdr:colOff>180975</xdr:colOff>
      <xdr:row>35</xdr:row>
      <xdr:rowOff>109855</xdr:rowOff>
    </xdr:to>
    <xdr:cxnSp macro="">
      <xdr:nvCxnSpPr>
        <xdr:cNvPr id="313" name="直線コネクタ 312"/>
        <xdr:cNvCxnSpPr/>
      </xdr:nvCxnSpPr>
      <xdr:spPr>
        <a:xfrm flipV="1">
          <a:off x="13893800" y="6082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86995</xdr:rowOff>
    </xdr:from>
    <xdr:to>
      <xdr:col>69</xdr:col>
      <xdr:colOff>92075</xdr:colOff>
      <xdr:row>35</xdr:row>
      <xdr:rowOff>109855</xdr:rowOff>
    </xdr:to>
    <xdr:cxnSp macro="">
      <xdr:nvCxnSpPr>
        <xdr:cNvPr id="316" name="直線コネクタ 315"/>
        <xdr:cNvCxnSpPr/>
      </xdr:nvCxnSpPr>
      <xdr:spPr>
        <a:xfrm>
          <a:off x="13004800" y="6087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59055</xdr:rowOff>
    </xdr:from>
    <xdr:to>
      <xdr:col>82</xdr:col>
      <xdr:colOff>158750</xdr:colOff>
      <xdr:row>35</xdr:row>
      <xdr:rowOff>160655</xdr:rowOff>
    </xdr:to>
    <xdr:sp macro="" textlink="">
      <xdr:nvSpPr>
        <xdr:cNvPr id="326" name="楕円 325"/>
        <xdr:cNvSpPr/>
      </xdr:nvSpPr>
      <xdr:spPr>
        <a:xfrm>
          <a:off x="16459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75582</xdr:rowOff>
    </xdr:from>
    <xdr:ext cx="762000" cy="259045"/>
    <xdr:sp macro="" textlink="">
      <xdr:nvSpPr>
        <xdr:cNvPr id="327" name="補助費等該当値テキスト"/>
        <xdr:cNvSpPr txBox="1"/>
      </xdr:nvSpPr>
      <xdr:spPr>
        <a:xfrm>
          <a:off x="16598900" y="590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36195</xdr:rowOff>
    </xdr:from>
    <xdr:to>
      <xdr:col>78</xdr:col>
      <xdr:colOff>120650</xdr:colOff>
      <xdr:row>35</xdr:row>
      <xdr:rowOff>137795</xdr:rowOff>
    </xdr:to>
    <xdr:sp macro="" textlink="">
      <xdr:nvSpPr>
        <xdr:cNvPr id="328" name="楕円 327"/>
        <xdr:cNvSpPr/>
      </xdr:nvSpPr>
      <xdr:spPr>
        <a:xfrm>
          <a:off x="15621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29" name="テキスト ボックス 328"/>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0" name="楕円 329"/>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1" name="テキスト ボックス 330"/>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59055</xdr:rowOff>
    </xdr:from>
    <xdr:to>
      <xdr:col>69</xdr:col>
      <xdr:colOff>142875</xdr:colOff>
      <xdr:row>35</xdr:row>
      <xdr:rowOff>160655</xdr:rowOff>
    </xdr:to>
    <xdr:sp macro="" textlink="">
      <xdr:nvSpPr>
        <xdr:cNvPr id="332" name="楕円 331"/>
        <xdr:cNvSpPr/>
      </xdr:nvSpPr>
      <xdr:spPr>
        <a:xfrm>
          <a:off x="13843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170832</xdr:rowOff>
    </xdr:from>
    <xdr:ext cx="762000" cy="259045"/>
    <xdr:sp macro="" textlink="">
      <xdr:nvSpPr>
        <xdr:cNvPr id="333" name="テキスト ボックス 332"/>
        <xdr:cNvSpPr txBox="1"/>
      </xdr:nvSpPr>
      <xdr:spPr>
        <a:xfrm>
          <a:off x="13512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36195</xdr:rowOff>
    </xdr:from>
    <xdr:to>
      <xdr:col>65</xdr:col>
      <xdr:colOff>53975</xdr:colOff>
      <xdr:row>35</xdr:row>
      <xdr:rowOff>137795</xdr:rowOff>
    </xdr:to>
    <xdr:sp macro="" textlink="">
      <xdr:nvSpPr>
        <xdr:cNvPr id="334" name="楕円 333"/>
        <xdr:cNvSpPr/>
      </xdr:nvSpPr>
      <xdr:spPr>
        <a:xfrm>
          <a:off x="12954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147972</xdr:rowOff>
    </xdr:from>
    <xdr:ext cx="762000" cy="259045"/>
    <xdr:sp macro="" textlink="">
      <xdr:nvSpPr>
        <xdr:cNvPr id="335" name="テキスト ボックス 334"/>
        <xdr:cNvSpPr txBox="1"/>
      </xdr:nvSpPr>
      <xdr:spPr>
        <a:xfrm>
          <a:off x="12623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市町村の地方債を引き継いでいるため公債費の負担は非常に重いものとなっている。また、普通交付税の合併算定替の加算額が引き下げられ、非常に厳しい財政運営が求められるため、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79</xdr:row>
      <xdr:rowOff>138430</xdr:rowOff>
    </xdr:to>
    <xdr:cxnSp macro="">
      <xdr:nvCxnSpPr>
        <xdr:cNvPr id="359" name="直線コネクタ 358"/>
        <xdr:cNvCxnSpPr/>
      </xdr:nvCxnSpPr>
      <xdr:spPr>
        <a:xfrm flipV="1">
          <a:off x="4826000" y="12585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110507</xdr:rowOff>
    </xdr:from>
    <xdr:ext cx="762000" cy="259045"/>
    <xdr:sp macro="" textlink="">
      <xdr:nvSpPr>
        <xdr:cNvPr id="360" name="公債費最小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138430</xdr:rowOff>
    </xdr:from>
    <xdr:to>
      <xdr:col>24</xdr:col>
      <xdr:colOff>114300</xdr:colOff>
      <xdr:row>79</xdr:row>
      <xdr:rowOff>138430</xdr:rowOff>
    </xdr:to>
    <xdr:cxnSp macro="">
      <xdr:nvCxnSpPr>
        <xdr:cNvPr id="361" name="直線コネクタ 360"/>
        <xdr:cNvCxnSpPr/>
      </xdr:nvCxnSpPr>
      <xdr:spPr>
        <a:xfrm>
          <a:off x="4737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3" name="直線コネクタ 36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80</xdr:row>
      <xdr:rowOff>12700</xdr:rowOff>
    </xdr:to>
    <xdr:cxnSp macro="">
      <xdr:nvCxnSpPr>
        <xdr:cNvPr id="364" name="直線コネクタ 363"/>
        <xdr:cNvCxnSpPr/>
      </xdr:nvCxnSpPr>
      <xdr:spPr>
        <a:xfrm flipV="1">
          <a:off x="3987800" y="136658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109872</xdr:rowOff>
    </xdr:from>
    <xdr:ext cx="762000" cy="259045"/>
    <xdr:sp macro="" textlink="">
      <xdr:nvSpPr>
        <xdr:cNvPr id="365" name="公債費平均値テキスト"/>
        <xdr:cNvSpPr txBox="1"/>
      </xdr:nvSpPr>
      <xdr:spPr>
        <a:xfrm>
          <a:off x="4914900" y="12968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93345</xdr:rowOff>
    </xdr:from>
    <xdr:to>
      <xdr:col>24</xdr:col>
      <xdr:colOff>76200</xdr:colOff>
      <xdr:row>77</xdr:row>
      <xdr:rowOff>23495</xdr:rowOff>
    </xdr:to>
    <xdr:sp macro="" textlink="">
      <xdr:nvSpPr>
        <xdr:cNvPr id="366" name="フローチャート: 判断 365"/>
        <xdr:cNvSpPr/>
      </xdr:nvSpPr>
      <xdr:spPr>
        <a:xfrm>
          <a:off x="47752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144145</xdr:rowOff>
    </xdr:from>
    <xdr:to>
      <xdr:col>19</xdr:col>
      <xdr:colOff>187325</xdr:colOff>
      <xdr:row>80</xdr:row>
      <xdr:rowOff>12700</xdr:rowOff>
    </xdr:to>
    <xdr:cxnSp macro="">
      <xdr:nvCxnSpPr>
        <xdr:cNvPr id="367" name="直線コネクタ 366"/>
        <xdr:cNvCxnSpPr/>
      </xdr:nvCxnSpPr>
      <xdr:spPr>
        <a:xfrm>
          <a:off x="3098800" y="13688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8" name="フローチャート: 判断 367"/>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69" name="テキスト ボックス 368"/>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58420</xdr:rowOff>
    </xdr:from>
    <xdr:to>
      <xdr:col>15</xdr:col>
      <xdr:colOff>98425</xdr:colOff>
      <xdr:row>79</xdr:row>
      <xdr:rowOff>144145</xdr:rowOff>
    </xdr:to>
    <xdr:cxnSp macro="">
      <xdr:nvCxnSpPr>
        <xdr:cNvPr id="370" name="直線コネクタ 369"/>
        <xdr:cNvCxnSpPr/>
      </xdr:nvCxnSpPr>
      <xdr:spPr>
        <a:xfrm>
          <a:off x="2209800" y="136029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93345</xdr:rowOff>
    </xdr:from>
    <xdr:to>
      <xdr:col>15</xdr:col>
      <xdr:colOff>149225</xdr:colOff>
      <xdr:row>77</xdr:row>
      <xdr:rowOff>23495</xdr:rowOff>
    </xdr:to>
    <xdr:sp macro="" textlink="">
      <xdr:nvSpPr>
        <xdr:cNvPr id="371" name="フローチャート: 判断 370"/>
        <xdr:cNvSpPr/>
      </xdr:nvSpPr>
      <xdr:spPr>
        <a:xfrm>
          <a:off x="3048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33672</xdr:rowOff>
    </xdr:from>
    <xdr:ext cx="762000" cy="259045"/>
    <xdr:sp macro="" textlink="">
      <xdr:nvSpPr>
        <xdr:cNvPr id="372" name="テキスト ボックス 371"/>
        <xdr:cNvSpPr txBox="1"/>
      </xdr:nvSpPr>
      <xdr:spPr>
        <a:xfrm>
          <a:off x="2717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80</xdr:row>
      <xdr:rowOff>6986</xdr:rowOff>
    </xdr:to>
    <xdr:cxnSp macro="">
      <xdr:nvCxnSpPr>
        <xdr:cNvPr id="373" name="直線コネクタ 372"/>
        <xdr:cNvCxnSpPr/>
      </xdr:nvCxnSpPr>
      <xdr:spPr>
        <a:xfrm flipV="1">
          <a:off x="1320800" y="13602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4" name="フローチャート: 判断 373"/>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5" name="テキスト ボックス 374"/>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47625</xdr:rowOff>
    </xdr:from>
    <xdr:to>
      <xdr:col>6</xdr:col>
      <xdr:colOff>171450</xdr:colOff>
      <xdr:row>76</xdr:row>
      <xdr:rowOff>149225</xdr:rowOff>
    </xdr:to>
    <xdr:sp macro="" textlink="">
      <xdr:nvSpPr>
        <xdr:cNvPr id="376" name="フローチャート: 判断 375"/>
        <xdr:cNvSpPr/>
      </xdr:nvSpPr>
      <xdr:spPr>
        <a:xfrm>
          <a:off x="1270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159402</xdr:rowOff>
    </xdr:from>
    <xdr:ext cx="762000" cy="259045"/>
    <xdr:sp macro="" textlink="">
      <xdr:nvSpPr>
        <xdr:cNvPr id="377" name="テキスト ボックス 376"/>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83" name="楕円 382"/>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150513</xdr:rowOff>
    </xdr:from>
    <xdr:ext cx="762000" cy="259045"/>
    <xdr:sp macro="" textlink="">
      <xdr:nvSpPr>
        <xdr:cNvPr id="384" name="公債費該当値テキスト"/>
        <xdr:cNvSpPr txBox="1"/>
      </xdr:nvSpPr>
      <xdr:spPr>
        <a:xfrm>
          <a:off x="4914900" y="135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5" name="楕円 384"/>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86" name="テキスト ボックス 385"/>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93345</xdr:rowOff>
    </xdr:from>
    <xdr:to>
      <xdr:col>15</xdr:col>
      <xdr:colOff>149225</xdr:colOff>
      <xdr:row>80</xdr:row>
      <xdr:rowOff>23495</xdr:rowOff>
    </xdr:to>
    <xdr:sp macro="" textlink="">
      <xdr:nvSpPr>
        <xdr:cNvPr id="387" name="楕円 386"/>
        <xdr:cNvSpPr/>
      </xdr:nvSpPr>
      <xdr:spPr>
        <a:xfrm>
          <a:off x="3048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8272</xdr:rowOff>
    </xdr:from>
    <xdr:ext cx="762000" cy="259045"/>
    <xdr:sp macro="" textlink="">
      <xdr:nvSpPr>
        <xdr:cNvPr id="388" name="テキスト ボックス 387"/>
        <xdr:cNvSpPr txBox="1"/>
      </xdr:nvSpPr>
      <xdr:spPr>
        <a:xfrm>
          <a:off x="2717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89" name="楕円 388"/>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93997</xdr:rowOff>
    </xdr:from>
    <xdr:ext cx="762000" cy="259045"/>
    <xdr:sp macro="" textlink="">
      <xdr:nvSpPr>
        <xdr:cNvPr id="390" name="テキスト ボックス 389"/>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127636</xdr:rowOff>
    </xdr:from>
    <xdr:to>
      <xdr:col>6</xdr:col>
      <xdr:colOff>171450</xdr:colOff>
      <xdr:row>80</xdr:row>
      <xdr:rowOff>57786</xdr:rowOff>
    </xdr:to>
    <xdr:sp macro="" textlink="">
      <xdr:nvSpPr>
        <xdr:cNvPr id="391" name="楕円 390"/>
        <xdr:cNvSpPr/>
      </xdr:nvSpPr>
      <xdr:spPr>
        <a:xfrm>
          <a:off x="1270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42563</xdr:rowOff>
    </xdr:from>
    <xdr:ext cx="762000" cy="259045"/>
    <xdr:sp macro="" textlink="">
      <xdr:nvSpPr>
        <xdr:cNvPr id="392" name="テキスト ボックス 391"/>
        <xdr:cNvSpPr txBox="1"/>
      </xdr:nvSpPr>
      <xdr:spPr>
        <a:xfrm>
          <a:off x="939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18" name="直線コネクタ 417"/>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19"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0" name="直線コネクタ 419"/>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1"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2" name="直線コネクタ 421"/>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81280</xdr:rowOff>
    </xdr:to>
    <xdr:cxnSp macro="">
      <xdr:nvCxnSpPr>
        <xdr:cNvPr id="423" name="直線コネクタ 422"/>
        <xdr:cNvCxnSpPr/>
      </xdr:nvCxnSpPr>
      <xdr:spPr>
        <a:xfrm>
          <a:off x="15671800" y="13033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24"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25" name="フローチャート: 判断 424"/>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3556</xdr:rowOff>
    </xdr:to>
    <xdr:cxnSp macro="">
      <xdr:nvCxnSpPr>
        <xdr:cNvPr id="426" name="直線コネクタ 425"/>
        <xdr:cNvCxnSpPr/>
      </xdr:nvCxnSpPr>
      <xdr:spPr>
        <a:xfrm>
          <a:off x="14782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27" name="フローチャート: 判断 426"/>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28" name="テキスト ボックス 427"/>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29" name="直線コネクタ 428"/>
        <xdr:cNvCxnSpPr/>
      </xdr:nvCxnSpPr>
      <xdr:spPr>
        <a:xfrm>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0" name="フローチャート: 判断 429"/>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1" name="テキスト ボックス 430"/>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65278</xdr:rowOff>
    </xdr:to>
    <xdr:cxnSp macro="">
      <xdr:nvCxnSpPr>
        <xdr:cNvPr id="432" name="直線コネクタ 431"/>
        <xdr:cNvCxnSpPr/>
      </xdr:nvCxnSpPr>
      <xdr:spPr>
        <a:xfrm>
          <a:off x="13004800" y="12878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3" name="フローチャート: 判断 432"/>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4" name="テキスト ボックス 433"/>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2" name="楕円 441"/>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3"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4" name="楕円 443"/>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5" name="テキスト ボックス 44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6" name="楕円 445"/>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7" name="テキスト ボックス 446"/>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48" name="楕円 447"/>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49" name="テキスト ボックス 448"/>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0" name="楕円 449"/>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1" name="テキスト ボックス 450"/>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75053</xdr:rowOff>
    </xdr:from>
    <xdr:to>
      <xdr:col>29</xdr:col>
      <xdr:colOff>127000</xdr:colOff>
      <xdr:row>14</xdr:row>
      <xdr:rowOff>104657</xdr:rowOff>
    </xdr:to>
    <xdr:cxnSp macro="">
      <xdr:nvCxnSpPr>
        <xdr:cNvPr id="52" name="直線コネクタ 51"/>
        <xdr:cNvCxnSpPr/>
      </xdr:nvCxnSpPr>
      <xdr:spPr bwMode="auto">
        <a:xfrm flipV="1">
          <a:off x="5003800" y="2522978"/>
          <a:ext cx="647700" cy="2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104657</xdr:rowOff>
    </xdr:from>
    <xdr:to>
      <xdr:col>26</xdr:col>
      <xdr:colOff>50800</xdr:colOff>
      <xdr:row>14</xdr:row>
      <xdr:rowOff>151292</xdr:rowOff>
    </xdr:to>
    <xdr:cxnSp macro="">
      <xdr:nvCxnSpPr>
        <xdr:cNvPr id="55" name="直線コネクタ 54"/>
        <xdr:cNvCxnSpPr/>
      </xdr:nvCxnSpPr>
      <xdr:spPr bwMode="auto">
        <a:xfrm flipV="1">
          <a:off x="4305300" y="2552582"/>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145756</xdr:rowOff>
    </xdr:from>
    <xdr:to>
      <xdr:col>22</xdr:col>
      <xdr:colOff>114300</xdr:colOff>
      <xdr:row>14</xdr:row>
      <xdr:rowOff>151292</xdr:rowOff>
    </xdr:to>
    <xdr:cxnSp macro="">
      <xdr:nvCxnSpPr>
        <xdr:cNvPr id="58" name="直線コネクタ 57"/>
        <xdr:cNvCxnSpPr/>
      </xdr:nvCxnSpPr>
      <xdr:spPr bwMode="auto">
        <a:xfrm>
          <a:off x="3606800" y="259368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110601</xdr:rowOff>
    </xdr:from>
    <xdr:to>
      <xdr:col>18</xdr:col>
      <xdr:colOff>177800</xdr:colOff>
      <xdr:row>14</xdr:row>
      <xdr:rowOff>145756</xdr:rowOff>
    </xdr:to>
    <xdr:cxnSp macro="">
      <xdr:nvCxnSpPr>
        <xdr:cNvPr id="61" name="直線コネクタ 60"/>
        <xdr:cNvCxnSpPr/>
      </xdr:nvCxnSpPr>
      <xdr:spPr bwMode="auto">
        <a:xfrm>
          <a:off x="2908300" y="2558526"/>
          <a:ext cx="6985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24253</xdr:rowOff>
    </xdr:from>
    <xdr:to>
      <xdr:col>29</xdr:col>
      <xdr:colOff>177800</xdr:colOff>
      <xdr:row>14</xdr:row>
      <xdr:rowOff>125853</xdr:rowOff>
    </xdr:to>
    <xdr:sp macro="" textlink="">
      <xdr:nvSpPr>
        <xdr:cNvPr id="71" name="楕円 70"/>
        <xdr:cNvSpPr/>
      </xdr:nvSpPr>
      <xdr:spPr bwMode="auto">
        <a:xfrm>
          <a:off x="5600700" y="2472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40780</xdr:rowOff>
    </xdr:from>
    <xdr:ext cx="762000" cy="259045"/>
    <xdr:sp macro="" textlink="">
      <xdr:nvSpPr>
        <xdr:cNvPr id="72" name="人口1人当たり決算額の推移該当値テキスト130"/>
        <xdr:cNvSpPr txBox="1"/>
      </xdr:nvSpPr>
      <xdr:spPr>
        <a:xfrm>
          <a:off x="5740400" y="23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53857</xdr:rowOff>
    </xdr:from>
    <xdr:to>
      <xdr:col>26</xdr:col>
      <xdr:colOff>101600</xdr:colOff>
      <xdr:row>14</xdr:row>
      <xdr:rowOff>155457</xdr:rowOff>
    </xdr:to>
    <xdr:sp macro="" textlink="">
      <xdr:nvSpPr>
        <xdr:cNvPr id="73" name="楕円 72"/>
        <xdr:cNvSpPr/>
      </xdr:nvSpPr>
      <xdr:spPr bwMode="auto">
        <a:xfrm>
          <a:off x="4953000" y="2501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165634</xdr:rowOff>
    </xdr:from>
    <xdr:ext cx="736600" cy="259045"/>
    <xdr:sp macro="" textlink="">
      <xdr:nvSpPr>
        <xdr:cNvPr id="74" name="テキスト ボックス 73"/>
        <xdr:cNvSpPr txBox="1"/>
      </xdr:nvSpPr>
      <xdr:spPr>
        <a:xfrm>
          <a:off x="4622800" y="227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100492</xdr:rowOff>
    </xdr:from>
    <xdr:to>
      <xdr:col>22</xdr:col>
      <xdr:colOff>165100</xdr:colOff>
      <xdr:row>15</xdr:row>
      <xdr:rowOff>30642</xdr:rowOff>
    </xdr:to>
    <xdr:sp macro="" textlink="">
      <xdr:nvSpPr>
        <xdr:cNvPr id="75" name="楕円 74"/>
        <xdr:cNvSpPr/>
      </xdr:nvSpPr>
      <xdr:spPr bwMode="auto">
        <a:xfrm>
          <a:off x="4254500" y="254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40819</xdr:rowOff>
    </xdr:from>
    <xdr:ext cx="762000" cy="259045"/>
    <xdr:sp macro="" textlink="">
      <xdr:nvSpPr>
        <xdr:cNvPr id="76" name="テキスト ボックス 75"/>
        <xdr:cNvSpPr txBox="1"/>
      </xdr:nvSpPr>
      <xdr:spPr>
        <a:xfrm>
          <a:off x="3924300" y="23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94956</xdr:rowOff>
    </xdr:from>
    <xdr:to>
      <xdr:col>19</xdr:col>
      <xdr:colOff>38100</xdr:colOff>
      <xdr:row>15</xdr:row>
      <xdr:rowOff>25106</xdr:rowOff>
    </xdr:to>
    <xdr:sp macro="" textlink="">
      <xdr:nvSpPr>
        <xdr:cNvPr id="77" name="楕円 76"/>
        <xdr:cNvSpPr/>
      </xdr:nvSpPr>
      <xdr:spPr bwMode="auto">
        <a:xfrm>
          <a:off x="35560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35283</xdr:rowOff>
    </xdr:from>
    <xdr:ext cx="762000" cy="259045"/>
    <xdr:sp macro="" textlink="">
      <xdr:nvSpPr>
        <xdr:cNvPr id="78" name="テキスト ボックス 77"/>
        <xdr:cNvSpPr txBox="1"/>
      </xdr:nvSpPr>
      <xdr:spPr>
        <a:xfrm>
          <a:off x="3225800" y="231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59801</xdr:rowOff>
    </xdr:from>
    <xdr:to>
      <xdr:col>15</xdr:col>
      <xdr:colOff>101600</xdr:colOff>
      <xdr:row>14</xdr:row>
      <xdr:rowOff>161401</xdr:rowOff>
    </xdr:to>
    <xdr:sp macro="" textlink="">
      <xdr:nvSpPr>
        <xdr:cNvPr id="79" name="楕円 78"/>
        <xdr:cNvSpPr/>
      </xdr:nvSpPr>
      <xdr:spPr bwMode="auto">
        <a:xfrm>
          <a:off x="28575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128</xdr:rowOff>
    </xdr:from>
    <xdr:ext cx="762000" cy="259045"/>
    <xdr:sp macro="" textlink="">
      <xdr:nvSpPr>
        <xdr:cNvPr id="80" name="テキスト ボックス 79"/>
        <xdr:cNvSpPr txBox="1"/>
      </xdr:nvSpPr>
      <xdr:spPr>
        <a:xfrm>
          <a:off x="2527300" y="2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255062</xdr:rowOff>
    </xdr:from>
    <xdr:to>
      <xdr:col>29</xdr:col>
      <xdr:colOff>127000</xdr:colOff>
      <xdr:row>36</xdr:row>
      <xdr:rowOff>26896</xdr:rowOff>
    </xdr:to>
    <xdr:cxnSp macro="">
      <xdr:nvCxnSpPr>
        <xdr:cNvPr id="112" name="直線コネクタ 111"/>
        <xdr:cNvCxnSpPr/>
      </xdr:nvCxnSpPr>
      <xdr:spPr bwMode="auto">
        <a:xfrm>
          <a:off x="5003800" y="6865412"/>
          <a:ext cx="647700" cy="11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255062</xdr:rowOff>
    </xdr:from>
    <xdr:to>
      <xdr:col>26</xdr:col>
      <xdr:colOff>50800</xdr:colOff>
      <xdr:row>35</xdr:row>
      <xdr:rowOff>320556</xdr:rowOff>
    </xdr:to>
    <xdr:cxnSp macro="">
      <xdr:nvCxnSpPr>
        <xdr:cNvPr id="115" name="直線コネクタ 114"/>
        <xdr:cNvCxnSpPr/>
      </xdr:nvCxnSpPr>
      <xdr:spPr bwMode="auto">
        <a:xfrm flipV="1">
          <a:off x="4305300" y="686541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320556</xdr:rowOff>
    </xdr:from>
    <xdr:to>
      <xdr:col>22</xdr:col>
      <xdr:colOff>114300</xdr:colOff>
      <xdr:row>36</xdr:row>
      <xdr:rowOff>65667</xdr:rowOff>
    </xdr:to>
    <xdr:cxnSp macro="">
      <xdr:nvCxnSpPr>
        <xdr:cNvPr id="118" name="直線コネクタ 117"/>
        <xdr:cNvCxnSpPr/>
      </xdr:nvCxnSpPr>
      <xdr:spPr bwMode="auto">
        <a:xfrm flipV="1">
          <a:off x="3606800" y="6930906"/>
          <a:ext cx="698500" cy="8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301765</xdr:rowOff>
    </xdr:from>
    <xdr:to>
      <xdr:col>18</xdr:col>
      <xdr:colOff>177800</xdr:colOff>
      <xdr:row>36</xdr:row>
      <xdr:rowOff>65667</xdr:rowOff>
    </xdr:to>
    <xdr:cxnSp macro="">
      <xdr:nvCxnSpPr>
        <xdr:cNvPr id="121" name="直線コネクタ 120"/>
        <xdr:cNvCxnSpPr/>
      </xdr:nvCxnSpPr>
      <xdr:spPr bwMode="auto">
        <a:xfrm>
          <a:off x="2908300" y="6912115"/>
          <a:ext cx="6985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318996</xdr:rowOff>
    </xdr:from>
    <xdr:to>
      <xdr:col>29</xdr:col>
      <xdr:colOff>177800</xdr:colOff>
      <xdr:row>36</xdr:row>
      <xdr:rowOff>77696</xdr:rowOff>
    </xdr:to>
    <xdr:sp macro="" textlink="">
      <xdr:nvSpPr>
        <xdr:cNvPr id="131" name="楕円 130"/>
        <xdr:cNvSpPr/>
      </xdr:nvSpPr>
      <xdr:spPr bwMode="auto">
        <a:xfrm>
          <a:off x="5600700" y="692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164073</xdr:rowOff>
    </xdr:from>
    <xdr:ext cx="762000" cy="259045"/>
    <xdr:sp macro="" textlink="">
      <xdr:nvSpPr>
        <xdr:cNvPr id="132" name="人口1人当たり決算額の推移該当値テキスト445"/>
        <xdr:cNvSpPr txBox="1"/>
      </xdr:nvSpPr>
      <xdr:spPr>
        <a:xfrm>
          <a:off x="5740400" y="67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204262</xdr:rowOff>
    </xdr:from>
    <xdr:to>
      <xdr:col>26</xdr:col>
      <xdr:colOff>101600</xdr:colOff>
      <xdr:row>35</xdr:row>
      <xdr:rowOff>305862</xdr:rowOff>
    </xdr:to>
    <xdr:sp macro="" textlink="">
      <xdr:nvSpPr>
        <xdr:cNvPr id="133" name="楕円 132"/>
        <xdr:cNvSpPr/>
      </xdr:nvSpPr>
      <xdr:spPr bwMode="auto">
        <a:xfrm>
          <a:off x="4953000" y="6814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316039</xdr:rowOff>
    </xdr:from>
    <xdr:ext cx="736600" cy="259045"/>
    <xdr:sp macro="" textlink="">
      <xdr:nvSpPr>
        <xdr:cNvPr id="134" name="テキスト ボックス 133"/>
        <xdr:cNvSpPr txBox="1"/>
      </xdr:nvSpPr>
      <xdr:spPr>
        <a:xfrm>
          <a:off x="4622800" y="6583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269756</xdr:rowOff>
    </xdr:from>
    <xdr:to>
      <xdr:col>22</xdr:col>
      <xdr:colOff>165100</xdr:colOff>
      <xdr:row>36</xdr:row>
      <xdr:rowOff>28456</xdr:rowOff>
    </xdr:to>
    <xdr:sp macro="" textlink="">
      <xdr:nvSpPr>
        <xdr:cNvPr id="135" name="楕円 134"/>
        <xdr:cNvSpPr/>
      </xdr:nvSpPr>
      <xdr:spPr bwMode="auto">
        <a:xfrm>
          <a:off x="4254500" y="688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38633</xdr:rowOff>
    </xdr:from>
    <xdr:ext cx="762000" cy="259045"/>
    <xdr:sp macro="" textlink="">
      <xdr:nvSpPr>
        <xdr:cNvPr id="136" name="テキスト ボックス 135"/>
        <xdr:cNvSpPr txBox="1"/>
      </xdr:nvSpPr>
      <xdr:spPr>
        <a:xfrm>
          <a:off x="3924300" y="66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14867</xdr:rowOff>
    </xdr:from>
    <xdr:to>
      <xdr:col>19</xdr:col>
      <xdr:colOff>38100</xdr:colOff>
      <xdr:row>36</xdr:row>
      <xdr:rowOff>116467</xdr:rowOff>
    </xdr:to>
    <xdr:sp macro="" textlink="">
      <xdr:nvSpPr>
        <xdr:cNvPr id="137" name="楕円 136"/>
        <xdr:cNvSpPr/>
      </xdr:nvSpPr>
      <xdr:spPr bwMode="auto">
        <a:xfrm>
          <a:off x="35560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126644</xdr:rowOff>
    </xdr:from>
    <xdr:ext cx="762000" cy="259045"/>
    <xdr:sp macro="" textlink="">
      <xdr:nvSpPr>
        <xdr:cNvPr id="138" name="テキスト ボックス 137"/>
        <xdr:cNvSpPr txBox="1"/>
      </xdr:nvSpPr>
      <xdr:spPr>
        <a:xfrm>
          <a:off x="3225800" y="673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250965</xdr:rowOff>
    </xdr:from>
    <xdr:to>
      <xdr:col>15</xdr:col>
      <xdr:colOff>101600</xdr:colOff>
      <xdr:row>36</xdr:row>
      <xdr:rowOff>9665</xdr:rowOff>
    </xdr:to>
    <xdr:sp macro="" textlink="">
      <xdr:nvSpPr>
        <xdr:cNvPr id="139" name="楕円 138"/>
        <xdr:cNvSpPr/>
      </xdr:nvSpPr>
      <xdr:spPr bwMode="auto">
        <a:xfrm>
          <a:off x="28575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19842</xdr:rowOff>
    </xdr:from>
    <xdr:ext cx="762000" cy="259045"/>
    <xdr:sp macro="" textlink="">
      <xdr:nvSpPr>
        <xdr:cNvPr id="140" name="テキスト ボックス 139"/>
        <xdr:cNvSpPr txBox="1"/>
      </xdr:nvSpPr>
      <xdr:spPr>
        <a:xfrm>
          <a:off x="2527300" y="663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51395</xdr:rowOff>
    </xdr:from>
    <xdr:to>
      <xdr:col>24</xdr:col>
      <xdr:colOff>63500</xdr:colOff>
      <xdr:row>33</xdr:row>
      <xdr:rowOff>61584</xdr:rowOff>
    </xdr:to>
    <xdr:cxnSp macro="">
      <xdr:nvCxnSpPr>
        <xdr:cNvPr id="63" name="直線コネクタ 62"/>
        <xdr:cNvCxnSpPr/>
      </xdr:nvCxnSpPr>
      <xdr:spPr>
        <a:xfrm>
          <a:off x="3797300" y="5709245"/>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51395</xdr:rowOff>
    </xdr:from>
    <xdr:to>
      <xdr:col>19</xdr:col>
      <xdr:colOff>177800</xdr:colOff>
      <xdr:row>33</xdr:row>
      <xdr:rowOff>97458</xdr:rowOff>
    </xdr:to>
    <xdr:cxnSp macro="">
      <xdr:nvCxnSpPr>
        <xdr:cNvPr id="66" name="直線コネクタ 65"/>
        <xdr:cNvCxnSpPr/>
      </xdr:nvCxnSpPr>
      <xdr:spPr>
        <a:xfrm flipV="1">
          <a:off x="2908300" y="5709245"/>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28633</xdr:rowOff>
    </xdr:from>
    <xdr:to>
      <xdr:col>15</xdr:col>
      <xdr:colOff>50800</xdr:colOff>
      <xdr:row>33</xdr:row>
      <xdr:rowOff>97458</xdr:rowOff>
    </xdr:to>
    <xdr:cxnSp macro="">
      <xdr:nvCxnSpPr>
        <xdr:cNvPr id="69" name="直線コネクタ 68"/>
        <xdr:cNvCxnSpPr/>
      </xdr:nvCxnSpPr>
      <xdr:spPr>
        <a:xfrm>
          <a:off x="2019300" y="5686483"/>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28633</xdr:rowOff>
    </xdr:from>
    <xdr:to>
      <xdr:col>10</xdr:col>
      <xdr:colOff>114300</xdr:colOff>
      <xdr:row>33</xdr:row>
      <xdr:rowOff>45680</xdr:rowOff>
    </xdr:to>
    <xdr:cxnSp macro="">
      <xdr:nvCxnSpPr>
        <xdr:cNvPr id="72" name="直線コネクタ 71"/>
        <xdr:cNvCxnSpPr/>
      </xdr:nvCxnSpPr>
      <xdr:spPr>
        <a:xfrm flipV="1">
          <a:off x="1130300" y="568648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10784</xdr:rowOff>
    </xdr:from>
    <xdr:to>
      <xdr:col>24</xdr:col>
      <xdr:colOff>114300</xdr:colOff>
      <xdr:row>33</xdr:row>
      <xdr:rowOff>112384</xdr:rowOff>
    </xdr:to>
    <xdr:sp macro="" textlink="">
      <xdr:nvSpPr>
        <xdr:cNvPr id="82" name="楕円 81"/>
        <xdr:cNvSpPr/>
      </xdr:nvSpPr>
      <xdr:spPr>
        <a:xfrm>
          <a:off x="4584700" y="5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33661</xdr:rowOff>
    </xdr:from>
    <xdr:ext cx="599010" cy="259045"/>
    <xdr:sp macro="" textlink="">
      <xdr:nvSpPr>
        <xdr:cNvPr id="83" name="人件費該当値テキスト"/>
        <xdr:cNvSpPr txBox="1"/>
      </xdr:nvSpPr>
      <xdr:spPr>
        <a:xfrm>
          <a:off x="4686300" y="552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595</xdr:rowOff>
    </xdr:from>
    <xdr:to>
      <xdr:col>20</xdr:col>
      <xdr:colOff>38100</xdr:colOff>
      <xdr:row>33</xdr:row>
      <xdr:rowOff>102195</xdr:rowOff>
    </xdr:to>
    <xdr:sp macro="" textlink="">
      <xdr:nvSpPr>
        <xdr:cNvPr id="84" name="楕円 83"/>
        <xdr:cNvSpPr/>
      </xdr:nvSpPr>
      <xdr:spPr>
        <a:xfrm>
          <a:off x="3746500" y="56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118722</xdr:rowOff>
    </xdr:from>
    <xdr:ext cx="599010" cy="259045"/>
    <xdr:sp macro="" textlink="">
      <xdr:nvSpPr>
        <xdr:cNvPr id="85" name="テキスト ボックス 84"/>
        <xdr:cNvSpPr txBox="1"/>
      </xdr:nvSpPr>
      <xdr:spPr>
        <a:xfrm>
          <a:off x="3497795" y="543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46658</xdr:rowOff>
    </xdr:from>
    <xdr:to>
      <xdr:col>15</xdr:col>
      <xdr:colOff>101600</xdr:colOff>
      <xdr:row>33</xdr:row>
      <xdr:rowOff>148258</xdr:rowOff>
    </xdr:to>
    <xdr:sp macro="" textlink="">
      <xdr:nvSpPr>
        <xdr:cNvPr id="86" name="楕円 85"/>
        <xdr:cNvSpPr/>
      </xdr:nvSpPr>
      <xdr:spPr>
        <a:xfrm>
          <a:off x="2857500" y="5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164785</xdr:rowOff>
    </xdr:from>
    <xdr:ext cx="599010" cy="259045"/>
    <xdr:sp macro="" textlink="">
      <xdr:nvSpPr>
        <xdr:cNvPr id="87" name="テキスト ボックス 86"/>
        <xdr:cNvSpPr txBox="1"/>
      </xdr:nvSpPr>
      <xdr:spPr>
        <a:xfrm>
          <a:off x="2608795" y="547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149283</xdr:rowOff>
    </xdr:from>
    <xdr:to>
      <xdr:col>10</xdr:col>
      <xdr:colOff>165100</xdr:colOff>
      <xdr:row>33</xdr:row>
      <xdr:rowOff>79433</xdr:rowOff>
    </xdr:to>
    <xdr:sp macro="" textlink="">
      <xdr:nvSpPr>
        <xdr:cNvPr id="88" name="楕円 87"/>
        <xdr:cNvSpPr/>
      </xdr:nvSpPr>
      <xdr:spPr>
        <a:xfrm>
          <a:off x="1968500" y="56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95960</xdr:rowOff>
    </xdr:from>
    <xdr:ext cx="599010" cy="259045"/>
    <xdr:sp macro="" textlink="">
      <xdr:nvSpPr>
        <xdr:cNvPr id="89" name="テキスト ボックス 88"/>
        <xdr:cNvSpPr txBox="1"/>
      </xdr:nvSpPr>
      <xdr:spPr>
        <a:xfrm>
          <a:off x="1719795" y="54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166330</xdr:rowOff>
    </xdr:from>
    <xdr:to>
      <xdr:col>6</xdr:col>
      <xdr:colOff>38100</xdr:colOff>
      <xdr:row>33</xdr:row>
      <xdr:rowOff>96480</xdr:rowOff>
    </xdr:to>
    <xdr:sp macro="" textlink="">
      <xdr:nvSpPr>
        <xdr:cNvPr id="90" name="楕円 89"/>
        <xdr:cNvSpPr/>
      </xdr:nvSpPr>
      <xdr:spPr>
        <a:xfrm>
          <a:off x="1079500" y="56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113007</xdr:rowOff>
    </xdr:from>
    <xdr:ext cx="599010" cy="259045"/>
    <xdr:sp macro="" textlink="">
      <xdr:nvSpPr>
        <xdr:cNvPr id="91" name="テキスト ボックス 90"/>
        <xdr:cNvSpPr txBox="1"/>
      </xdr:nvSpPr>
      <xdr:spPr>
        <a:xfrm>
          <a:off x="830795" y="54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105704</xdr:rowOff>
    </xdr:from>
    <xdr:to>
      <xdr:col>24</xdr:col>
      <xdr:colOff>63500</xdr:colOff>
      <xdr:row>52</xdr:row>
      <xdr:rowOff>127160</xdr:rowOff>
    </xdr:to>
    <xdr:cxnSp macro="">
      <xdr:nvCxnSpPr>
        <xdr:cNvPr id="123" name="直線コネクタ 122"/>
        <xdr:cNvCxnSpPr/>
      </xdr:nvCxnSpPr>
      <xdr:spPr>
        <a:xfrm flipV="1">
          <a:off x="3797300" y="9021104"/>
          <a:ext cx="8382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127160</xdr:rowOff>
    </xdr:from>
    <xdr:to>
      <xdr:col>19</xdr:col>
      <xdr:colOff>177800</xdr:colOff>
      <xdr:row>53</xdr:row>
      <xdr:rowOff>68115</xdr:rowOff>
    </xdr:to>
    <xdr:cxnSp macro="">
      <xdr:nvCxnSpPr>
        <xdr:cNvPr id="126" name="直線コネクタ 125"/>
        <xdr:cNvCxnSpPr/>
      </xdr:nvCxnSpPr>
      <xdr:spPr>
        <a:xfrm flipV="1">
          <a:off x="2908300" y="9042560"/>
          <a:ext cx="8890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68115</xdr:rowOff>
    </xdr:from>
    <xdr:to>
      <xdr:col>15</xdr:col>
      <xdr:colOff>50800</xdr:colOff>
      <xdr:row>54</xdr:row>
      <xdr:rowOff>28404</xdr:rowOff>
    </xdr:to>
    <xdr:cxnSp macro="">
      <xdr:nvCxnSpPr>
        <xdr:cNvPr id="129" name="直線コネクタ 128"/>
        <xdr:cNvCxnSpPr/>
      </xdr:nvCxnSpPr>
      <xdr:spPr>
        <a:xfrm flipV="1">
          <a:off x="2019300" y="9154965"/>
          <a:ext cx="889000" cy="13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28404</xdr:rowOff>
    </xdr:from>
    <xdr:to>
      <xdr:col>10</xdr:col>
      <xdr:colOff>114300</xdr:colOff>
      <xdr:row>54</xdr:row>
      <xdr:rowOff>65470</xdr:rowOff>
    </xdr:to>
    <xdr:cxnSp macro="">
      <xdr:nvCxnSpPr>
        <xdr:cNvPr id="132" name="直線コネクタ 131"/>
        <xdr:cNvCxnSpPr/>
      </xdr:nvCxnSpPr>
      <xdr:spPr>
        <a:xfrm flipV="1">
          <a:off x="1130300" y="9286704"/>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54904</xdr:rowOff>
    </xdr:from>
    <xdr:to>
      <xdr:col>24</xdr:col>
      <xdr:colOff>114300</xdr:colOff>
      <xdr:row>52</xdr:row>
      <xdr:rowOff>156504</xdr:rowOff>
    </xdr:to>
    <xdr:sp macro="" textlink="">
      <xdr:nvSpPr>
        <xdr:cNvPr id="142" name="楕円 141"/>
        <xdr:cNvSpPr/>
      </xdr:nvSpPr>
      <xdr:spPr>
        <a:xfrm>
          <a:off x="4584700" y="89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77781</xdr:rowOff>
    </xdr:from>
    <xdr:ext cx="534377" cy="259045"/>
    <xdr:sp macro="" textlink="">
      <xdr:nvSpPr>
        <xdr:cNvPr id="143" name="物件費該当値テキスト"/>
        <xdr:cNvSpPr txBox="1"/>
      </xdr:nvSpPr>
      <xdr:spPr>
        <a:xfrm>
          <a:off x="4686300" y="88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76360</xdr:rowOff>
    </xdr:from>
    <xdr:to>
      <xdr:col>20</xdr:col>
      <xdr:colOff>38100</xdr:colOff>
      <xdr:row>53</xdr:row>
      <xdr:rowOff>6510</xdr:rowOff>
    </xdr:to>
    <xdr:sp macro="" textlink="">
      <xdr:nvSpPr>
        <xdr:cNvPr id="144" name="楕円 143"/>
        <xdr:cNvSpPr/>
      </xdr:nvSpPr>
      <xdr:spPr>
        <a:xfrm>
          <a:off x="3746500" y="899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23037</xdr:rowOff>
    </xdr:from>
    <xdr:ext cx="534377" cy="259045"/>
    <xdr:sp macro="" textlink="">
      <xdr:nvSpPr>
        <xdr:cNvPr id="145" name="テキスト ボックス 144"/>
        <xdr:cNvSpPr txBox="1"/>
      </xdr:nvSpPr>
      <xdr:spPr>
        <a:xfrm>
          <a:off x="3530111" y="87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17315</xdr:rowOff>
    </xdr:from>
    <xdr:to>
      <xdr:col>15</xdr:col>
      <xdr:colOff>101600</xdr:colOff>
      <xdr:row>53</xdr:row>
      <xdr:rowOff>118915</xdr:rowOff>
    </xdr:to>
    <xdr:sp macro="" textlink="">
      <xdr:nvSpPr>
        <xdr:cNvPr id="146" name="楕円 145"/>
        <xdr:cNvSpPr/>
      </xdr:nvSpPr>
      <xdr:spPr>
        <a:xfrm>
          <a:off x="2857500" y="91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135442</xdr:rowOff>
    </xdr:from>
    <xdr:ext cx="534377" cy="259045"/>
    <xdr:sp macro="" textlink="">
      <xdr:nvSpPr>
        <xdr:cNvPr id="147" name="テキスト ボックス 146"/>
        <xdr:cNvSpPr txBox="1"/>
      </xdr:nvSpPr>
      <xdr:spPr>
        <a:xfrm>
          <a:off x="2641111" y="88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149054</xdr:rowOff>
    </xdr:from>
    <xdr:to>
      <xdr:col>10</xdr:col>
      <xdr:colOff>165100</xdr:colOff>
      <xdr:row>54</xdr:row>
      <xdr:rowOff>79204</xdr:rowOff>
    </xdr:to>
    <xdr:sp macro="" textlink="">
      <xdr:nvSpPr>
        <xdr:cNvPr id="148" name="楕円 147"/>
        <xdr:cNvSpPr/>
      </xdr:nvSpPr>
      <xdr:spPr>
        <a:xfrm>
          <a:off x="1968500" y="9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95731</xdr:rowOff>
    </xdr:from>
    <xdr:ext cx="534377" cy="259045"/>
    <xdr:sp macro="" textlink="">
      <xdr:nvSpPr>
        <xdr:cNvPr id="149" name="テキスト ボックス 148"/>
        <xdr:cNvSpPr txBox="1"/>
      </xdr:nvSpPr>
      <xdr:spPr>
        <a:xfrm>
          <a:off x="1752111" y="90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14670</xdr:rowOff>
    </xdr:from>
    <xdr:to>
      <xdr:col>6</xdr:col>
      <xdr:colOff>38100</xdr:colOff>
      <xdr:row>54</xdr:row>
      <xdr:rowOff>116270</xdr:rowOff>
    </xdr:to>
    <xdr:sp macro="" textlink="">
      <xdr:nvSpPr>
        <xdr:cNvPr id="150" name="楕円 149"/>
        <xdr:cNvSpPr/>
      </xdr:nvSpPr>
      <xdr:spPr>
        <a:xfrm>
          <a:off x="1079500" y="92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132797</xdr:rowOff>
    </xdr:from>
    <xdr:ext cx="534377" cy="259045"/>
    <xdr:sp macro="" textlink="">
      <xdr:nvSpPr>
        <xdr:cNvPr id="151" name="テキスト ボックス 150"/>
        <xdr:cNvSpPr txBox="1"/>
      </xdr:nvSpPr>
      <xdr:spPr>
        <a:xfrm>
          <a:off x="863111" y="90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20789</xdr:rowOff>
    </xdr:from>
    <xdr:to>
      <xdr:col>24</xdr:col>
      <xdr:colOff>63500</xdr:colOff>
      <xdr:row>77</xdr:row>
      <xdr:rowOff>84455</xdr:rowOff>
    </xdr:to>
    <xdr:cxnSp macro="">
      <xdr:nvCxnSpPr>
        <xdr:cNvPr id="180" name="直線コネクタ 179"/>
        <xdr:cNvCxnSpPr/>
      </xdr:nvCxnSpPr>
      <xdr:spPr>
        <a:xfrm flipV="1">
          <a:off x="3797300" y="13222439"/>
          <a:ext cx="8382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53518</xdr:rowOff>
    </xdr:from>
    <xdr:to>
      <xdr:col>19</xdr:col>
      <xdr:colOff>177800</xdr:colOff>
      <xdr:row>77</xdr:row>
      <xdr:rowOff>84455</xdr:rowOff>
    </xdr:to>
    <xdr:cxnSp macro="">
      <xdr:nvCxnSpPr>
        <xdr:cNvPr id="183" name="直線コネクタ 182"/>
        <xdr:cNvCxnSpPr/>
      </xdr:nvCxnSpPr>
      <xdr:spPr>
        <a:xfrm>
          <a:off x="2908300" y="13255168"/>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53518</xdr:rowOff>
    </xdr:from>
    <xdr:to>
      <xdr:col>15</xdr:col>
      <xdr:colOff>50800</xdr:colOff>
      <xdr:row>77</xdr:row>
      <xdr:rowOff>92418</xdr:rowOff>
    </xdr:to>
    <xdr:cxnSp macro="">
      <xdr:nvCxnSpPr>
        <xdr:cNvPr id="186" name="直線コネクタ 185"/>
        <xdr:cNvCxnSpPr/>
      </xdr:nvCxnSpPr>
      <xdr:spPr>
        <a:xfrm flipV="1">
          <a:off x="2019300" y="1325516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92418</xdr:rowOff>
    </xdr:from>
    <xdr:to>
      <xdr:col>10</xdr:col>
      <xdr:colOff>114300</xdr:colOff>
      <xdr:row>77</xdr:row>
      <xdr:rowOff>94856</xdr:rowOff>
    </xdr:to>
    <xdr:cxnSp macro="">
      <xdr:nvCxnSpPr>
        <xdr:cNvPr id="189" name="直線コネクタ 188"/>
        <xdr:cNvCxnSpPr/>
      </xdr:nvCxnSpPr>
      <xdr:spPr>
        <a:xfrm flipV="1">
          <a:off x="1130300" y="1329406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141439</xdr:rowOff>
    </xdr:from>
    <xdr:to>
      <xdr:col>24</xdr:col>
      <xdr:colOff>114300</xdr:colOff>
      <xdr:row>77</xdr:row>
      <xdr:rowOff>71589</xdr:rowOff>
    </xdr:to>
    <xdr:sp macro="" textlink="">
      <xdr:nvSpPr>
        <xdr:cNvPr id="199" name="楕円 198"/>
        <xdr:cNvSpPr/>
      </xdr:nvSpPr>
      <xdr:spPr>
        <a:xfrm>
          <a:off x="45847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164316</xdr:rowOff>
    </xdr:from>
    <xdr:ext cx="469744" cy="259045"/>
    <xdr:sp macro="" textlink="">
      <xdr:nvSpPr>
        <xdr:cNvPr id="200" name="維持補修費該当値テキスト"/>
        <xdr:cNvSpPr txBox="1"/>
      </xdr:nvSpPr>
      <xdr:spPr>
        <a:xfrm>
          <a:off x="4686300" y="1302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33655</xdr:rowOff>
    </xdr:from>
    <xdr:to>
      <xdr:col>20</xdr:col>
      <xdr:colOff>38100</xdr:colOff>
      <xdr:row>77</xdr:row>
      <xdr:rowOff>135255</xdr:rowOff>
    </xdr:to>
    <xdr:sp macro="" textlink="">
      <xdr:nvSpPr>
        <xdr:cNvPr id="201" name="楕円 200"/>
        <xdr:cNvSpPr/>
      </xdr:nvSpPr>
      <xdr:spPr>
        <a:xfrm>
          <a:off x="3746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126382</xdr:rowOff>
    </xdr:from>
    <xdr:ext cx="469744" cy="259045"/>
    <xdr:sp macro="" textlink="">
      <xdr:nvSpPr>
        <xdr:cNvPr id="202" name="テキスト ボックス 201"/>
        <xdr:cNvSpPr txBox="1"/>
      </xdr:nvSpPr>
      <xdr:spPr>
        <a:xfrm>
          <a:off x="35624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2718</xdr:rowOff>
    </xdr:from>
    <xdr:to>
      <xdr:col>15</xdr:col>
      <xdr:colOff>101600</xdr:colOff>
      <xdr:row>77</xdr:row>
      <xdr:rowOff>104318</xdr:rowOff>
    </xdr:to>
    <xdr:sp macro="" textlink="">
      <xdr:nvSpPr>
        <xdr:cNvPr id="203" name="楕円 202"/>
        <xdr:cNvSpPr/>
      </xdr:nvSpPr>
      <xdr:spPr>
        <a:xfrm>
          <a:off x="2857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120845</xdr:rowOff>
    </xdr:from>
    <xdr:ext cx="469744" cy="259045"/>
    <xdr:sp macro="" textlink="">
      <xdr:nvSpPr>
        <xdr:cNvPr id="204" name="テキスト ボックス 203"/>
        <xdr:cNvSpPr txBox="1"/>
      </xdr:nvSpPr>
      <xdr:spPr>
        <a:xfrm>
          <a:off x="2673428"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41618</xdr:rowOff>
    </xdr:from>
    <xdr:to>
      <xdr:col>10</xdr:col>
      <xdr:colOff>165100</xdr:colOff>
      <xdr:row>77</xdr:row>
      <xdr:rowOff>143218</xdr:rowOff>
    </xdr:to>
    <xdr:sp macro="" textlink="">
      <xdr:nvSpPr>
        <xdr:cNvPr id="205" name="楕円 204"/>
        <xdr:cNvSpPr/>
      </xdr:nvSpPr>
      <xdr:spPr>
        <a:xfrm>
          <a:off x="1968500" y="132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159745</xdr:rowOff>
    </xdr:from>
    <xdr:ext cx="469744" cy="259045"/>
    <xdr:sp macro="" textlink="">
      <xdr:nvSpPr>
        <xdr:cNvPr id="206" name="テキスト ボックス 205"/>
        <xdr:cNvSpPr txBox="1"/>
      </xdr:nvSpPr>
      <xdr:spPr>
        <a:xfrm>
          <a:off x="1784428" y="130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44056</xdr:rowOff>
    </xdr:from>
    <xdr:to>
      <xdr:col>6</xdr:col>
      <xdr:colOff>38100</xdr:colOff>
      <xdr:row>77</xdr:row>
      <xdr:rowOff>145656</xdr:rowOff>
    </xdr:to>
    <xdr:sp macro="" textlink="">
      <xdr:nvSpPr>
        <xdr:cNvPr id="207" name="楕円 206"/>
        <xdr:cNvSpPr/>
      </xdr:nvSpPr>
      <xdr:spPr>
        <a:xfrm>
          <a:off x="1079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162183</xdr:rowOff>
    </xdr:from>
    <xdr:ext cx="469744" cy="259045"/>
    <xdr:sp macro="" textlink="">
      <xdr:nvSpPr>
        <xdr:cNvPr id="208" name="テキスト ボックス 207"/>
        <xdr:cNvSpPr txBox="1"/>
      </xdr:nvSpPr>
      <xdr:spPr>
        <a:xfrm>
          <a:off x="895428" y="130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164122</xdr:rowOff>
    </xdr:from>
    <xdr:to>
      <xdr:col>24</xdr:col>
      <xdr:colOff>63500</xdr:colOff>
      <xdr:row>96</xdr:row>
      <xdr:rowOff>24028</xdr:rowOff>
    </xdr:to>
    <xdr:cxnSp macro="">
      <xdr:nvCxnSpPr>
        <xdr:cNvPr id="238" name="直線コネクタ 237"/>
        <xdr:cNvCxnSpPr/>
      </xdr:nvCxnSpPr>
      <xdr:spPr>
        <a:xfrm flipV="1">
          <a:off x="3797300" y="16451872"/>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13424</xdr:rowOff>
    </xdr:from>
    <xdr:to>
      <xdr:col>19</xdr:col>
      <xdr:colOff>177800</xdr:colOff>
      <xdr:row>96</xdr:row>
      <xdr:rowOff>24028</xdr:rowOff>
    </xdr:to>
    <xdr:cxnSp macro="">
      <xdr:nvCxnSpPr>
        <xdr:cNvPr id="241" name="直線コネクタ 240"/>
        <xdr:cNvCxnSpPr/>
      </xdr:nvCxnSpPr>
      <xdr:spPr>
        <a:xfrm>
          <a:off x="2908300" y="1647262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13424</xdr:rowOff>
    </xdr:from>
    <xdr:to>
      <xdr:col>15</xdr:col>
      <xdr:colOff>50800</xdr:colOff>
      <xdr:row>96</xdr:row>
      <xdr:rowOff>77952</xdr:rowOff>
    </xdr:to>
    <xdr:cxnSp macro="">
      <xdr:nvCxnSpPr>
        <xdr:cNvPr id="244" name="直線コネクタ 243"/>
        <xdr:cNvCxnSpPr/>
      </xdr:nvCxnSpPr>
      <xdr:spPr>
        <a:xfrm flipV="1">
          <a:off x="2019300" y="16472624"/>
          <a:ext cx="889000" cy="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77952</xdr:rowOff>
    </xdr:from>
    <xdr:to>
      <xdr:col>10</xdr:col>
      <xdr:colOff>114300</xdr:colOff>
      <xdr:row>96</xdr:row>
      <xdr:rowOff>94374</xdr:rowOff>
    </xdr:to>
    <xdr:cxnSp macro="">
      <xdr:nvCxnSpPr>
        <xdr:cNvPr id="247" name="直線コネクタ 246"/>
        <xdr:cNvCxnSpPr/>
      </xdr:nvCxnSpPr>
      <xdr:spPr>
        <a:xfrm flipV="1">
          <a:off x="1130300" y="16537152"/>
          <a:ext cx="8890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113322</xdr:rowOff>
    </xdr:from>
    <xdr:to>
      <xdr:col>24</xdr:col>
      <xdr:colOff>114300</xdr:colOff>
      <xdr:row>96</xdr:row>
      <xdr:rowOff>43472</xdr:rowOff>
    </xdr:to>
    <xdr:sp macro="" textlink="">
      <xdr:nvSpPr>
        <xdr:cNvPr id="257" name="楕円 256"/>
        <xdr:cNvSpPr/>
      </xdr:nvSpPr>
      <xdr:spPr>
        <a:xfrm>
          <a:off x="45847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136199</xdr:rowOff>
    </xdr:from>
    <xdr:ext cx="599010" cy="259045"/>
    <xdr:sp macro="" textlink="">
      <xdr:nvSpPr>
        <xdr:cNvPr id="258" name="扶助費該当値テキスト"/>
        <xdr:cNvSpPr txBox="1"/>
      </xdr:nvSpPr>
      <xdr:spPr>
        <a:xfrm>
          <a:off x="4686300" y="1625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144678</xdr:rowOff>
    </xdr:from>
    <xdr:to>
      <xdr:col>20</xdr:col>
      <xdr:colOff>38100</xdr:colOff>
      <xdr:row>96</xdr:row>
      <xdr:rowOff>74828</xdr:rowOff>
    </xdr:to>
    <xdr:sp macro="" textlink="">
      <xdr:nvSpPr>
        <xdr:cNvPr id="259" name="楕円 258"/>
        <xdr:cNvSpPr/>
      </xdr:nvSpPr>
      <xdr:spPr>
        <a:xfrm>
          <a:off x="3746500" y="164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91355</xdr:rowOff>
    </xdr:from>
    <xdr:ext cx="599010" cy="259045"/>
    <xdr:sp macro="" textlink="">
      <xdr:nvSpPr>
        <xdr:cNvPr id="260" name="テキスト ボックス 259"/>
        <xdr:cNvSpPr txBox="1"/>
      </xdr:nvSpPr>
      <xdr:spPr>
        <a:xfrm>
          <a:off x="3497795" y="162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134074</xdr:rowOff>
    </xdr:from>
    <xdr:to>
      <xdr:col>15</xdr:col>
      <xdr:colOff>101600</xdr:colOff>
      <xdr:row>96</xdr:row>
      <xdr:rowOff>64224</xdr:rowOff>
    </xdr:to>
    <xdr:sp macro="" textlink="">
      <xdr:nvSpPr>
        <xdr:cNvPr id="261" name="楕円 260"/>
        <xdr:cNvSpPr/>
      </xdr:nvSpPr>
      <xdr:spPr>
        <a:xfrm>
          <a:off x="2857500" y="16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80751</xdr:rowOff>
    </xdr:from>
    <xdr:ext cx="599010" cy="259045"/>
    <xdr:sp macro="" textlink="">
      <xdr:nvSpPr>
        <xdr:cNvPr id="262" name="テキスト ボックス 261"/>
        <xdr:cNvSpPr txBox="1"/>
      </xdr:nvSpPr>
      <xdr:spPr>
        <a:xfrm>
          <a:off x="2608795" y="1619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27152</xdr:rowOff>
    </xdr:from>
    <xdr:to>
      <xdr:col>10</xdr:col>
      <xdr:colOff>165100</xdr:colOff>
      <xdr:row>96</xdr:row>
      <xdr:rowOff>128752</xdr:rowOff>
    </xdr:to>
    <xdr:sp macro="" textlink="">
      <xdr:nvSpPr>
        <xdr:cNvPr id="263" name="楕円 262"/>
        <xdr:cNvSpPr/>
      </xdr:nvSpPr>
      <xdr:spPr>
        <a:xfrm>
          <a:off x="1968500" y="164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145279</xdr:rowOff>
    </xdr:from>
    <xdr:ext cx="534377" cy="259045"/>
    <xdr:sp macro="" textlink="">
      <xdr:nvSpPr>
        <xdr:cNvPr id="264" name="テキスト ボックス 263"/>
        <xdr:cNvSpPr txBox="1"/>
      </xdr:nvSpPr>
      <xdr:spPr>
        <a:xfrm>
          <a:off x="1752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43574</xdr:rowOff>
    </xdr:from>
    <xdr:to>
      <xdr:col>6</xdr:col>
      <xdr:colOff>38100</xdr:colOff>
      <xdr:row>96</xdr:row>
      <xdr:rowOff>145174</xdr:rowOff>
    </xdr:to>
    <xdr:sp macro="" textlink="">
      <xdr:nvSpPr>
        <xdr:cNvPr id="265" name="楕円 264"/>
        <xdr:cNvSpPr/>
      </xdr:nvSpPr>
      <xdr:spPr>
        <a:xfrm>
          <a:off x="1079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161701</xdr:rowOff>
    </xdr:from>
    <xdr:ext cx="534377" cy="259045"/>
    <xdr:sp macro="" textlink="">
      <xdr:nvSpPr>
        <xdr:cNvPr id="266" name="テキスト ボックス 265"/>
        <xdr:cNvSpPr txBox="1"/>
      </xdr:nvSpPr>
      <xdr:spPr>
        <a:xfrm>
          <a:off x="863111" y="162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68529</xdr:rowOff>
    </xdr:from>
    <xdr:to>
      <xdr:col>55</xdr:col>
      <xdr:colOff>0</xdr:colOff>
      <xdr:row>37</xdr:row>
      <xdr:rowOff>69966</xdr:rowOff>
    </xdr:to>
    <xdr:cxnSp macro="">
      <xdr:nvCxnSpPr>
        <xdr:cNvPr id="297" name="直線コネクタ 296"/>
        <xdr:cNvCxnSpPr/>
      </xdr:nvCxnSpPr>
      <xdr:spPr>
        <a:xfrm>
          <a:off x="9639300" y="641217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68529</xdr:rowOff>
    </xdr:from>
    <xdr:to>
      <xdr:col>50</xdr:col>
      <xdr:colOff>114300</xdr:colOff>
      <xdr:row>37</xdr:row>
      <xdr:rowOff>170572</xdr:rowOff>
    </xdr:to>
    <xdr:cxnSp macro="">
      <xdr:nvCxnSpPr>
        <xdr:cNvPr id="300" name="直線コネクタ 299"/>
        <xdr:cNvCxnSpPr/>
      </xdr:nvCxnSpPr>
      <xdr:spPr>
        <a:xfrm flipV="1">
          <a:off x="8750300" y="6412179"/>
          <a:ext cx="8890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112714</xdr:rowOff>
    </xdr:from>
    <xdr:to>
      <xdr:col>45</xdr:col>
      <xdr:colOff>177800</xdr:colOff>
      <xdr:row>37</xdr:row>
      <xdr:rowOff>170572</xdr:rowOff>
    </xdr:to>
    <xdr:cxnSp macro="">
      <xdr:nvCxnSpPr>
        <xdr:cNvPr id="303" name="直線コネクタ 302"/>
        <xdr:cNvCxnSpPr/>
      </xdr:nvCxnSpPr>
      <xdr:spPr>
        <a:xfrm>
          <a:off x="7861300" y="6456364"/>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112714</xdr:rowOff>
    </xdr:from>
    <xdr:to>
      <xdr:col>41</xdr:col>
      <xdr:colOff>50800</xdr:colOff>
      <xdr:row>38</xdr:row>
      <xdr:rowOff>7906</xdr:rowOff>
    </xdr:to>
    <xdr:cxnSp macro="">
      <xdr:nvCxnSpPr>
        <xdr:cNvPr id="306" name="直線コネクタ 305"/>
        <xdr:cNvCxnSpPr/>
      </xdr:nvCxnSpPr>
      <xdr:spPr>
        <a:xfrm flipV="1">
          <a:off x="6972300" y="6456364"/>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19166</xdr:rowOff>
    </xdr:from>
    <xdr:to>
      <xdr:col>55</xdr:col>
      <xdr:colOff>50800</xdr:colOff>
      <xdr:row>37</xdr:row>
      <xdr:rowOff>120766</xdr:rowOff>
    </xdr:to>
    <xdr:sp macro="" textlink="">
      <xdr:nvSpPr>
        <xdr:cNvPr id="316" name="楕円 315"/>
        <xdr:cNvSpPr/>
      </xdr:nvSpPr>
      <xdr:spPr>
        <a:xfrm>
          <a:off x="104267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169043</xdr:rowOff>
    </xdr:from>
    <xdr:ext cx="534377" cy="259045"/>
    <xdr:sp macro="" textlink="">
      <xdr:nvSpPr>
        <xdr:cNvPr id="317" name="補助費等該当値テキスト"/>
        <xdr:cNvSpPr txBox="1"/>
      </xdr:nvSpPr>
      <xdr:spPr>
        <a:xfrm>
          <a:off x="10528300" y="6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17729</xdr:rowOff>
    </xdr:from>
    <xdr:to>
      <xdr:col>50</xdr:col>
      <xdr:colOff>165100</xdr:colOff>
      <xdr:row>37</xdr:row>
      <xdr:rowOff>119329</xdr:rowOff>
    </xdr:to>
    <xdr:sp macro="" textlink="">
      <xdr:nvSpPr>
        <xdr:cNvPr id="318" name="楕円 317"/>
        <xdr:cNvSpPr/>
      </xdr:nvSpPr>
      <xdr:spPr>
        <a:xfrm>
          <a:off x="9588500" y="63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110456</xdr:rowOff>
    </xdr:from>
    <xdr:ext cx="534377" cy="259045"/>
    <xdr:sp macro="" textlink="">
      <xdr:nvSpPr>
        <xdr:cNvPr id="319" name="テキスト ボックス 318"/>
        <xdr:cNvSpPr txBox="1"/>
      </xdr:nvSpPr>
      <xdr:spPr>
        <a:xfrm>
          <a:off x="9372111" y="64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119772</xdr:rowOff>
    </xdr:from>
    <xdr:to>
      <xdr:col>46</xdr:col>
      <xdr:colOff>38100</xdr:colOff>
      <xdr:row>38</xdr:row>
      <xdr:rowOff>49922</xdr:rowOff>
    </xdr:to>
    <xdr:sp macro="" textlink="">
      <xdr:nvSpPr>
        <xdr:cNvPr id="320" name="楕円 319"/>
        <xdr:cNvSpPr/>
      </xdr:nvSpPr>
      <xdr:spPr>
        <a:xfrm>
          <a:off x="8699500" y="64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41049</xdr:rowOff>
    </xdr:from>
    <xdr:ext cx="534377" cy="259045"/>
    <xdr:sp macro="" textlink="">
      <xdr:nvSpPr>
        <xdr:cNvPr id="321" name="テキスト ボックス 320"/>
        <xdr:cNvSpPr txBox="1"/>
      </xdr:nvSpPr>
      <xdr:spPr>
        <a:xfrm>
          <a:off x="8483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61914</xdr:rowOff>
    </xdr:from>
    <xdr:to>
      <xdr:col>41</xdr:col>
      <xdr:colOff>101600</xdr:colOff>
      <xdr:row>37</xdr:row>
      <xdr:rowOff>163514</xdr:rowOff>
    </xdr:to>
    <xdr:sp macro="" textlink="">
      <xdr:nvSpPr>
        <xdr:cNvPr id="322" name="楕円 321"/>
        <xdr:cNvSpPr/>
      </xdr:nvSpPr>
      <xdr:spPr>
        <a:xfrm>
          <a:off x="7810500" y="64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154641</xdr:rowOff>
    </xdr:from>
    <xdr:ext cx="534377" cy="259045"/>
    <xdr:sp macro="" textlink="">
      <xdr:nvSpPr>
        <xdr:cNvPr id="323" name="テキスト ボックス 322"/>
        <xdr:cNvSpPr txBox="1"/>
      </xdr:nvSpPr>
      <xdr:spPr>
        <a:xfrm>
          <a:off x="7594111" y="6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128556</xdr:rowOff>
    </xdr:from>
    <xdr:to>
      <xdr:col>36</xdr:col>
      <xdr:colOff>165100</xdr:colOff>
      <xdr:row>38</xdr:row>
      <xdr:rowOff>58706</xdr:rowOff>
    </xdr:to>
    <xdr:sp macro="" textlink="">
      <xdr:nvSpPr>
        <xdr:cNvPr id="324" name="楕円 323"/>
        <xdr:cNvSpPr/>
      </xdr:nvSpPr>
      <xdr:spPr>
        <a:xfrm>
          <a:off x="6921500" y="64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49833</xdr:rowOff>
    </xdr:from>
    <xdr:ext cx="534377" cy="259045"/>
    <xdr:sp macro="" textlink="">
      <xdr:nvSpPr>
        <xdr:cNvPr id="325" name="テキスト ボックス 324"/>
        <xdr:cNvSpPr txBox="1"/>
      </xdr:nvSpPr>
      <xdr:spPr>
        <a:xfrm>
          <a:off x="6705111" y="65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118550</xdr:rowOff>
    </xdr:from>
    <xdr:to>
      <xdr:col>55</xdr:col>
      <xdr:colOff>0</xdr:colOff>
      <xdr:row>53</xdr:row>
      <xdr:rowOff>130894</xdr:rowOff>
    </xdr:to>
    <xdr:cxnSp macro="">
      <xdr:nvCxnSpPr>
        <xdr:cNvPr id="352" name="直線コネクタ 351"/>
        <xdr:cNvCxnSpPr/>
      </xdr:nvCxnSpPr>
      <xdr:spPr>
        <a:xfrm flipV="1">
          <a:off x="9639300" y="920540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130894</xdr:rowOff>
    </xdr:from>
    <xdr:to>
      <xdr:col>50</xdr:col>
      <xdr:colOff>114300</xdr:colOff>
      <xdr:row>54</xdr:row>
      <xdr:rowOff>88622</xdr:rowOff>
    </xdr:to>
    <xdr:cxnSp macro="">
      <xdr:nvCxnSpPr>
        <xdr:cNvPr id="355" name="直線コネクタ 354"/>
        <xdr:cNvCxnSpPr/>
      </xdr:nvCxnSpPr>
      <xdr:spPr>
        <a:xfrm flipV="1">
          <a:off x="8750300" y="9217744"/>
          <a:ext cx="889000" cy="12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70727</xdr:rowOff>
    </xdr:from>
    <xdr:to>
      <xdr:col>45</xdr:col>
      <xdr:colOff>177800</xdr:colOff>
      <xdr:row>54</xdr:row>
      <xdr:rowOff>88622</xdr:rowOff>
    </xdr:to>
    <xdr:cxnSp macro="">
      <xdr:nvCxnSpPr>
        <xdr:cNvPr id="358" name="直線コネクタ 357"/>
        <xdr:cNvCxnSpPr/>
      </xdr:nvCxnSpPr>
      <xdr:spPr>
        <a:xfrm>
          <a:off x="7861300" y="9329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70727</xdr:rowOff>
    </xdr:from>
    <xdr:to>
      <xdr:col>41</xdr:col>
      <xdr:colOff>50800</xdr:colOff>
      <xdr:row>54</xdr:row>
      <xdr:rowOff>79322</xdr:rowOff>
    </xdr:to>
    <xdr:cxnSp macro="">
      <xdr:nvCxnSpPr>
        <xdr:cNvPr id="361" name="直線コネクタ 360"/>
        <xdr:cNvCxnSpPr/>
      </xdr:nvCxnSpPr>
      <xdr:spPr>
        <a:xfrm flipV="1">
          <a:off x="6972300" y="932902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67750</xdr:rowOff>
    </xdr:from>
    <xdr:to>
      <xdr:col>55</xdr:col>
      <xdr:colOff>50800</xdr:colOff>
      <xdr:row>53</xdr:row>
      <xdr:rowOff>169350</xdr:rowOff>
    </xdr:to>
    <xdr:sp macro="" textlink="">
      <xdr:nvSpPr>
        <xdr:cNvPr id="371" name="楕円 370"/>
        <xdr:cNvSpPr/>
      </xdr:nvSpPr>
      <xdr:spPr>
        <a:xfrm>
          <a:off x="10426700" y="91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90627</xdr:rowOff>
    </xdr:from>
    <xdr:ext cx="534377" cy="259045"/>
    <xdr:sp macro="" textlink="">
      <xdr:nvSpPr>
        <xdr:cNvPr id="372" name="普通建設事業費該当値テキスト"/>
        <xdr:cNvSpPr txBox="1"/>
      </xdr:nvSpPr>
      <xdr:spPr>
        <a:xfrm>
          <a:off x="10528300" y="90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80094</xdr:rowOff>
    </xdr:from>
    <xdr:to>
      <xdr:col>50</xdr:col>
      <xdr:colOff>165100</xdr:colOff>
      <xdr:row>54</xdr:row>
      <xdr:rowOff>10244</xdr:rowOff>
    </xdr:to>
    <xdr:sp macro="" textlink="">
      <xdr:nvSpPr>
        <xdr:cNvPr id="373" name="楕円 372"/>
        <xdr:cNvSpPr/>
      </xdr:nvSpPr>
      <xdr:spPr>
        <a:xfrm>
          <a:off x="9588500" y="91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26771</xdr:rowOff>
    </xdr:from>
    <xdr:ext cx="534377" cy="259045"/>
    <xdr:sp macro="" textlink="">
      <xdr:nvSpPr>
        <xdr:cNvPr id="374" name="テキスト ボックス 373"/>
        <xdr:cNvSpPr txBox="1"/>
      </xdr:nvSpPr>
      <xdr:spPr>
        <a:xfrm>
          <a:off x="9372111" y="89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37822</xdr:rowOff>
    </xdr:from>
    <xdr:to>
      <xdr:col>46</xdr:col>
      <xdr:colOff>38100</xdr:colOff>
      <xdr:row>54</xdr:row>
      <xdr:rowOff>139422</xdr:rowOff>
    </xdr:to>
    <xdr:sp macro="" textlink="">
      <xdr:nvSpPr>
        <xdr:cNvPr id="375" name="楕円 374"/>
        <xdr:cNvSpPr/>
      </xdr:nvSpPr>
      <xdr:spPr>
        <a:xfrm>
          <a:off x="8699500" y="92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155949</xdr:rowOff>
    </xdr:from>
    <xdr:ext cx="534377" cy="259045"/>
    <xdr:sp macro="" textlink="">
      <xdr:nvSpPr>
        <xdr:cNvPr id="376" name="テキスト ボックス 375"/>
        <xdr:cNvSpPr txBox="1"/>
      </xdr:nvSpPr>
      <xdr:spPr>
        <a:xfrm>
          <a:off x="8483111" y="907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19927</xdr:rowOff>
    </xdr:from>
    <xdr:to>
      <xdr:col>41</xdr:col>
      <xdr:colOff>101600</xdr:colOff>
      <xdr:row>54</xdr:row>
      <xdr:rowOff>121527</xdr:rowOff>
    </xdr:to>
    <xdr:sp macro="" textlink="">
      <xdr:nvSpPr>
        <xdr:cNvPr id="377" name="楕円 376"/>
        <xdr:cNvSpPr/>
      </xdr:nvSpPr>
      <xdr:spPr>
        <a:xfrm>
          <a:off x="7810500" y="92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112654</xdr:rowOff>
    </xdr:from>
    <xdr:ext cx="534377" cy="259045"/>
    <xdr:sp macro="" textlink="">
      <xdr:nvSpPr>
        <xdr:cNvPr id="378" name="テキスト ボックス 377"/>
        <xdr:cNvSpPr txBox="1"/>
      </xdr:nvSpPr>
      <xdr:spPr>
        <a:xfrm>
          <a:off x="7594111" y="93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28522</xdr:rowOff>
    </xdr:from>
    <xdr:to>
      <xdr:col>36</xdr:col>
      <xdr:colOff>165100</xdr:colOff>
      <xdr:row>54</xdr:row>
      <xdr:rowOff>130122</xdr:rowOff>
    </xdr:to>
    <xdr:sp macro="" textlink="">
      <xdr:nvSpPr>
        <xdr:cNvPr id="379" name="楕円 378"/>
        <xdr:cNvSpPr/>
      </xdr:nvSpPr>
      <xdr:spPr>
        <a:xfrm>
          <a:off x="6921500" y="92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146649</xdr:rowOff>
    </xdr:from>
    <xdr:ext cx="534377" cy="259045"/>
    <xdr:sp macro="" textlink="">
      <xdr:nvSpPr>
        <xdr:cNvPr id="380" name="テキスト ボックス 379"/>
        <xdr:cNvSpPr txBox="1"/>
      </xdr:nvSpPr>
      <xdr:spPr>
        <a:xfrm>
          <a:off x="6705111" y="90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84950</xdr:rowOff>
    </xdr:from>
    <xdr:to>
      <xdr:col>55</xdr:col>
      <xdr:colOff>0</xdr:colOff>
      <xdr:row>76</xdr:row>
      <xdr:rowOff>167670</xdr:rowOff>
    </xdr:to>
    <xdr:cxnSp macro="">
      <xdr:nvCxnSpPr>
        <xdr:cNvPr id="411" name="直線コネクタ 410"/>
        <xdr:cNvCxnSpPr/>
      </xdr:nvCxnSpPr>
      <xdr:spPr>
        <a:xfrm flipV="1">
          <a:off x="9639300" y="13115150"/>
          <a:ext cx="8382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167670</xdr:rowOff>
    </xdr:from>
    <xdr:to>
      <xdr:col>50</xdr:col>
      <xdr:colOff>114300</xdr:colOff>
      <xdr:row>76</xdr:row>
      <xdr:rowOff>170055</xdr:rowOff>
    </xdr:to>
    <xdr:cxnSp macro="">
      <xdr:nvCxnSpPr>
        <xdr:cNvPr id="414" name="直線コネクタ 413"/>
        <xdr:cNvCxnSpPr/>
      </xdr:nvCxnSpPr>
      <xdr:spPr>
        <a:xfrm flipV="1">
          <a:off x="8750300" y="13197870"/>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11145</xdr:rowOff>
    </xdr:from>
    <xdr:to>
      <xdr:col>45</xdr:col>
      <xdr:colOff>177800</xdr:colOff>
      <xdr:row>76</xdr:row>
      <xdr:rowOff>170055</xdr:rowOff>
    </xdr:to>
    <xdr:cxnSp macro="">
      <xdr:nvCxnSpPr>
        <xdr:cNvPr id="417" name="直線コネクタ 416"/>
        <xdr:cNvCxnSpPr/>
      </xdr:nvCxnSpPr>
      <xdr:spPr>
        <a:xfrm>
          <a:off x="7861300" y="12526995"/>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11145</xdr:rowOff>
    </xdr:from>
    <xdr:to>
      <xdr:col>41</xdr:col>
      <xdr:colOff>50800</xdr:colOff>
      <xdr:row>74</xdr:row>
      <xdr:rowOff>10868</xdr:rowOff>
    </xdr:to>
    <xdr:cxnSp macro="">
      <xdr:nvCxnSpPr>
        <xdr:cNvPr id="420" name="直線コネクタ 419"/>
        <xdr:cNvCxnSpPr/>
      </xdr:nvCxnSpPr>
      <xdr:spPr>
        <a:xfrm flipV="1">
          <a:off x="6972300" y="12526995"/>
          <a:ext cx="889000" cy="17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34150</xdr:rowOff>
    </xdr:from>
    <xdr:to>
      <xdr:col>55</xdr:col>
      <xdr:colOff>50800</xdr:colOff>
      <xdr:row>76</xdr:row>
      <xdr:rowOff>135750</xdr:rowOff>
    </xdr:to>
    <xdr:sp macro="" textlink="">
      <xdr:nvSpPr>
        <xdr:cNvPr id="430" name="楕円 429"/>
        <xdr:cNvSpPr/>
      </xdr:nvSpPr>
      <xdr:spPr>
        <a:xfrm>
          <a:off x="104267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57028</xdr:rowOff>
    </xdr:from>
    <xdr:ext cx="534377" cy="259045"/>
    <xdr:sp macro="" textlink="">
      <xdr:nvSpPr>
        <xdr:cNvPr id="431" name="普通建設事業費 （ うち新規整備　）該当値テキスト"/>
        <xdr:cNvSpPr txBox="1"/>
      </xdr:nvSpPr>
      <xdr:spPr>
        <a:xfrm>
          <a:off x="10528300" y="129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116870</xdr:rowOff>
    </xdr:from>
    <xdr:to>
      <xdr:col>50</xdr:col>
      <xdr:colOff>165100</xdr:colOff>
      <xdr:row>77</xdr:row>
      <xdr:rowOff>47020</xdr:rowOff>
    </xdr:to>
    <xdr:sp macro="" textlink="">
      <xdr:nvSpPr>
        <xdr:cNvPr id="432" name="楕円 431"/>
        <xdr:cNvSpPr/>
      </xdr:nvSpPr>
      <xdr:spPr>
        <a:xfrm>
          <a:off x="9588500" y="131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63548</xdr:rowOff>
    </xdr:from>
    <xdr:ext cx="534377" cy="259045"/>
    <xdr:sp macro="" textlink="">
      <xdr:nvSpPr>
        <xdr:cNvPr id="433" name="テキスト ボックス 432"/>
        <xdr:cNvSpPr txBox="1"/>
      </xdr:nvSpPr>
      <xdr:spPr>
        <a:xfrm>
          <a:off x="9372111" y="129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119255</xdr:rowOff>
    </xdr:from>
    <xdr:to>
      <xdr:col>46</xdr:col>
      <xdr:colOff>38100</xdr:colOff>
      <xdr:row>77</xdr:row>
      <xdr:rowOff>49405</xdr:rowOff>
    </xdr:to>
    <xdr:sp macro="" textlink="">
      <xdr:nvSpPr>
        <xdr:cNvPr id="434" name="楕円 433"/>
        <xdr:cNvSpPr/>
      </xdr:nvSpPr>
      <xdr:spPr>
        <a:xfrm>
          <a:off x="8699500" y="13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65932</xdr:rowOff>
    </xdr:from>
    <xdr:ext cx="534377" cy="259045"/>
    <xdr:sp macro="" textlink="">
      <xdr:nvSpPr>
        <xdr:cNvPr id="435" name="テキスト ボックス 434"/>
        <xdr:cNvSpPr txBox="1"/>
      </xdr:nvSpPr>
      <xdr:spPr>
        <a:xfrm>
          <a:off x="8483111" y="12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131795</xdr:rowOff>
    </xdr:from>
    <xdr:to>
      <xdr:col>41</xdr:col>
      <xdr:colOff>101600</xdr:colOff>
      <xdr:row>73</xdr:row>
      <xdr:rowOff>61945</xdr:rowOff>
    </xdr:to>
    <xdr:sp macro="" textlink="">
      <xdr:nvSpPr>
        <xdr:cNvPr id="436" name="楕円 435"/>
        <xdr:cNvSpPr/>
      </xdr:nvSpPr>
      <xdr:spPr>
        <a:xfrm>
          <a:off x="7810500" y="124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78472</xdr:rowOff>
    </xdr:from>
    <xdr:ext cx="534377" cy="259045"/>
    <xdr:sp macro="" textlink="">
      <xdr:nvSpPr>
        <xdr:cNvPr id="437" name="テキスト ボックス 436"/>
        <xdr:cNvSpPr txBox="1"/>
      </xdr:nvSpPr>
      <xdr:spPr>
        <a:xfrm>
          <a:off x="7594111" y="122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131518</xdr:rowOff>
    </xdr:from>
    <xdr:to>
      <xdr:col>36</xdr:col>
      <xdr:colOff>165100</xdr:colOff>
      <xdr:row>74</xdr:row>
      <xdr:rowOff>61668</xdr:rowOff>
    </xdr:to>
    <xdr:sp macro="" textlink="">
      <xdr:nvSpPr>
        <xdr:cNvPr id="438" name="楕円 437"/>
        <xdr:cNvSpPr/>
      </xdr:nvSpPr>
      <xdr:spPr>
        <a:xfrm>
          <a:off x="6921500" y="126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78195</xdr:rowOff>
    </xdr:from>
    <xdr:ext cx="534377" cy="259045"/>
    <xdr:sp macro="" textlink="">
      <xdr:nvSpPr>
        <xdr:cNvPr id="439" name="テキスト ボックス 438"/>
        <xdr:cNvSpPr txBox="1"/>
      </xdr:nvSpPr>
      <xdr:spPr>
        <a:xfrm>
          <a:off x="6705111" y="1242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120889</xdr:rowOff>
    </xdr:from>
    <xdr:to>
      <xdr:col>55</xdr:col>
      <xdr:colOff>0</xdr:colOff>
      <xdr:row>95</xdr:row>
      <xdr:rowOff>149921</xdr:rowOff>
    </xdr:to>
    <xdr:cxnSp macro="">
      <xdr:nvCxnSpPr>
        <xdr:cNvPr id="470" name="直線コネクタ 469"/>
        <xdr:cNvCxnSpPr/>
      </xdr:nvCxnSpPr>
      <xdr:spPr>
        <a:xfrm>
          <a:off x="9639300" y="16237189"/>
          <a:ext cx="8382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120889</xdr:rowOff>
    </xdr:from>
    <xdr:to>
      <xdr:col>50</xdr:col>
      <xdr:colOff>114300</xdr:colOff>
      <xdr:row>96</xdr:row>
      <xdr:rowOff>101247</xdr:rowOff>
    </xdr:to>
    <xdr:cxnSp macro="">
      <xdr:nvCxnSpPr>
        <xdr:cNvPr id="473" name="直線コネクタ 472"/>
        <xdr:cNvCxnSpPr/>
      </xdr:nvCxnSpPr>
      <xdr:spPr>
        <a:xfrm flipV="1">
          <a:off x="8750300" y="16237189"/>
          <a:ext cx="889000" cy="3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101247</xdr:rowOff>
    </xdr:from>
    <xdr:to>
      <xdr:col>45</xdr:col>
      <xdr:colOff>177800</xdr:colOff>
      <xdr:row>99</xdr:row>
      <xdr:rowOff>64801</xdr:rowOff>
    </xdr:to>
    <xdr:cxnSp macro="">
      <xdr:nvCxnSpPr>
        <xdr:cNvPr id="476" name="直線コネクタ 475"/>
        <xdr:cNvCxnSpPr/>
      </xdr:nvCxnSpPr>
      <xdr:spPr>
        <a:xfrm flipV="1">
          <a:off x="7861300" y="16560447"/>
          <a:ext cx="889000" cy="4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86159</xdr:rowOff>
    </xdr:from>
    <xdr:to>
      <xdr:col>41</xdr:col>
      <xdr:colOff>50800</xdr:colOff>
      <xdr:row>99</xdr:row>
      <xdr:rowOff>64801</xdr:rowOff>
    </xdr:to>
    <xdr:cxnSp macro="">
      <xdr:nvCxnSpPr>
        <xdr:cNvPr id="479" name="直線コネクタ 478"/>
        <xdr:cNvCxnSpPr/>
      </xdr:nvCxnSpPr>
      <xdr:spPr>
        <a:xfrm>
          <a:off x="6972300" y="16888259"/>
          <a:ext cx="8890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99121</xdr:rowOff>
    </xdr:from>
    <xdr:to>
      <xdr:col>55</xdr:col>
      <xdr:colOff>50800</xdr:colOff>
      <xdr:row>96</xdr:row>
      <xdr:rowOff>29271</xdr:rowOff>
    </xdr:to>
    <xdr:sp macro="" textlink="">
      <xdr:nvSpPr>
        <xdr:cNvPr id="489" name="楕円 488"/>
        <xdr:cNvSpPr/>
      </xdr:nvSpPr>
      <xdr:spPr>
        <a:xfrm>
          <a:off x="10426700" y="163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121998</xdr:rowOff>
    </xdr:from>
    <xdr:ext cx="534377" cy="259045"/>
    <xdr:sp macro="" textlink="">
      <xdr:nvSpPr>
        <xdr:cNvPr id="490" name="普通建設事業費 （ うち更新整備　）該当値テキスト"/>
        <xdr:cNvSpPr txBox="1"/>
      </xdr:nvSpPr>
      <xdr:spPr>
        <a:xfrm>
          <a:off x="10528300" y="162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70089</xdr:rowOff>
    </xdr:from>
    <xdr:to>
      <xdr:col>50</xdr:col>
      <xdr:colOff>165100</xdr:colOff>
      <xdr:row>95</xdr:row>
      <xdr:rowOff>239</xdr:rowOff>
    </xdr:to>
    <xdr:sp macro="" textlink="">
      <xdr:nvSpPr>
        <xdr:cNvPr id="491" name="楕円 490"/>
        <xdr:cNvSpPr/>
      </xdr:nvSpPr>
      <xdr:spPr>
        <a:xfrm>
          <a:off x="9588500" y="161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16766</xdr:rowOff>
    </xdr:from>
    <xdr:ext cx="534377" cy="259045"/>
    <xdr:sp macro="" textlink="">
      <xdr:nvSpPr>
        <xdr:cNvPr id="492" name="テキスト ボックス 491"/>
        <xdr:cNvSpPr txBox="1"/>
      </xdr:nvSpPr>
      <xdr:spPr>
        <a:xfrm>
          <a:off x="9372111" y="159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50447</xdr:rowOff>
    </xdr:from>
    <xdr:to>
      <xdr:col>46</xdr:col>
      <xdr:colOff>38100</xdr:colOff>
      <xdr:row>96</xdr:row>
      <xdr:rowOff>152047</xdr:rowOff>
    </xdr:to>
    <xdr:sp macro="" textlink="">
      <xdr:nvSpPr>
        <xdr:cNvPr id="493" name="楕円 492"/>
        <xdr:cNvSpPr/>
      </xdr:nvSpPr>
      <xdr:spPr>
        <a:xfrm>
          <a:off x="8699500" y="165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143174</xdr:rowOff>
    </xdr:from>
    <xdr:ext cx="534377" cy="259045"/>
    <xdr:sp macro="" textlink="">
      <xdr:nvSpPr>
        <xdr:cNvPr id="494" name="テキスト ボックス 493"/>
        <xdr:cNvSpPr txBox="1"/>
      </xdr:nvSpPr>
      <xdr:spPr>
        <a:xfrm>
          <a:off x="8483111" y="166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14001</xdr:rowOff>
    </xdr:from>
    <xdr:to>
      <xdr:col>41</xdr:col>
      <xdr:colOff>101600</xdr:colOff>
      <xdr:row>99</xdr:row>
      <xdr:rowOff>115601</xdr:rowOff>
    </xdr:to>
    <xdr:sp macro="" textlink="">
      <xdr:nvSpPr>
        <xdr:cNvPr id="495" name="楕円 494"/>
        <xdr:cNvSpPr/>
      </xdr:nvSpPr>
      <xdr:spPr>
        <a:xfrm>
          <a:off x="7810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106728</xdr:rowOff>
    </xdr:from>
    <xdr:ext cx="469744" cy="259045"/>
    <xdr:sp macro="" textlink="">
      <xdr:nvSpPr>
        <xdr:cNvPr id="496" name="テキスト ボックス 495"/>
        <xdr:cNvSpPr txBox="1"/>
      </xdr:nvSpPr>
      <xdr:spPr>
        <a:xfrm>
          <a:off x="7626428" y="1708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35359</xdr:rowOff>
    </xdr:from>
    <xdr:to>
      <xdr:col>36</xdr:col>
      <xdr:colOff>165100</xdr:colOff>
      <xdr:row>98</xdr:row>
      <xdr:rowOff>136959</xdr:rowOff>
    </xdr:to>
    <xdr:sp macro="" textlink="">
      <xdr:nvSpPr>
        <xdr:cNvPr id="497" name="楕円 496"/>
        <xdr:cNvSpPr/>
      </xdr:nvSpPr>
      <xdr:spPr>
        <a:xfrm>
          <a:off x="6921500" y="168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128086</xdr:rowOff>
    </xdr:from>
    <xdr:ext cx="534377" cy="259045"/>
    <xdr:sp macro="" textlink="">
      <xdr:nvSpPr>
        <xdr:cNvPr id="498" name="テキスト ボックス 497"/>
        <xdr:cNvSpPr txBox="1"/>
      </xdr:nvSpPr>
      <xdr:spPr>
        <a:xfrm>
          <a:off x="6705111" y="169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6124</xdr:rowOff>
    </xdr:from>
    <xdr:to>
      <xdr:col>85</xdr:col>
      <xdr:colOff>127000</xdr:colOff>
      <xdr:row>38</xdr:row>
      <xdr:rowOff>34306</xdr:rowOff>
    </xdr:to>
    <xdr:cxnSp macro="">
      <xdr:nvCxnSpPr>
        <xdr:cNvPr id="525" name="直線コネクタ 524"/>
        <xdr:cNvCxnSpPr/>
      </xdr:nvCxnSpPr>
      <xdr:spPr>
        <a:xfrm>
          <a:off x="15481300" y="6521224"/>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6124</xdr:rowOff>
    </xdr:from>
    <xdr:to>
      <xdr:col>81</xdr:col>
      <xdr:colOff>50800</xdr:colOff>
      <xdr:row>38</xdr:row>
      <xdr:rowOff>99457</xdr:rowOff>
    </xdr:to>
    <xdr:cxnSp macro="">
      <xdr:nvCxnSpPr>
        <xdr:cNvPr id="528" name="直線コネクタ 527"/>
        <xdr:cNvCxnSpPr/>
      </xdr:nvCxnSpPr>
      <xdr:spPr>
        <a:xfrm flipV="1">
          <a:off x="14592300" y="6521224"/>
          <a:ext cx="8890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99457</xdr:rowOff>
    </xdr:from>
    <xdr:to>
      <xdr:col>76</xdr:col>
      <xdr:colOff>114300</xdr:colOff>
      <xdr:row>38</xdr:row>
      <xdr:rowOff>124823</xdr:rowOff>
    </xdr:to>
    <xdr:cxnSp macro="">
      <xdr:nvCxnSpPr>
        <xdr:cNvPr id="531" name="直線コネクタ 530"/>
        <xdr:cNvCxnSpPr/>
      </xdr:nvCxnSpPr>
      <xdr:spPr>
        <a:xfrm flipV="1">
          <a:off x="13703300" y="6614557"/>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120800</xdr:rowOff>
    </xdr:from>
    <xdr:to>
      <xdr:col>71</xdr:col>
      <xdr:colOff>177800</xdr:colOff>
      <xdr:row>38</xdr:row>
      <xdr:rowOff>124823</xdr:rowOff>
    </xdr:to>
    <xdr:cxnSp macro="">
      <xdr:nvCxnSpPr>
        <xdr:cNvPr id="534" name="直線コネクタ 533"/>
        <xdr:cNvCxnSpPr/>
      </xdr:nvCxnSpPr>
      <xdr:spPr>
        <a:xfrm>
          <a:off x="12814300" y="6635900"/>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154956</xdr:rowOff>
    </xdr:from>
    <xdr:to>
      <xdr:col>85</xdr:col>
      <xdr:colOff>177800</xdr:colOff>
      <xdr:row>38</xdr:row>
      <xdr:rowOff>85106</xdr:rowOff>
    </xdr:to>
    <xdr:sp macro="" textlink="">
      <xdr:nvSpPr>
        <xdr:cNvPr id="544" name="楕円 543"/>
        <xdr:cNvSpPr/>
      </xdr:nvSpPr>
      <xdr:spPr>
        <a:xfrm>
          <a:off x="16268700" y="64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114333</xdr:rowOff>
    </xdr:from>
    <xdr:ext cx="534377" cy="259045"/>
    <xdr:sp macro="" textlink="">
      <xdr:nvSpPr>
        <xdr:cNvPr id="545" name="災害復旧事業費該当値テキスト"/>
        <xdr:cNvSpPr txBox="1"/>
      </xdr:nvSpPr>
      <xdr:spPr>
        <a:xfrm>
          <a:off x="16370300" y="62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126774</xdr:rowOff>
    </xdr:from>
    <xdr:to>
      <xdr:col>81</xdr:col>
      <xdr:colOff>101600</xdr:colOff>
      <xdr:row>38</xdr:row>
      <xdr:rowOff>56924</xdr:rowOff>
    </xdr:to>
    <xdr:sp macro="" textlink="">
      <xdr:nvSpPr>
        <xdr:cNvPr id="546" name="楕円 545"/>
        <xdr:cNvSpPr/>
      </xdr:nvSpPr>
      <xdr:spPr>
        <a:xfrm>
          <a:off x="15430500" y="64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73451</xdr:rowOff>
    </xdr:from>
    <xdr:ext cx="534377" cy="259045"/>
    <xdr:sp macro="" textlink="">
      <xdr:nvSpPr>
        <xdr:cNvPr id="547" name="テキスト ボックス 546"/>
        <xdr:cNvSpPr txBox="1"/>
      </xdr:nvSpPr>
      <xdr:spPr>
        <a:xfrm>
          <a:off x="15214111" y="62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48657</xdr:rowOff>
    </xdr:from>
    <xdr:to>
      <xdr:col>76</xdr:col>
      <xdr:colOff>165100</xdr:colOff>
      <xdr:row>38</xdr:row>
      <xdr:rowOff>150257</xdr:rowOff>
    </xdr:to>
    <xdr:sp macro="" textlink="">
      <xdr:nvSpPr>
        <xdr:cNvPr id="548" name="楕円 547"/>
        <xdr:cNvSpPr/>
      </xdr:nvSpPr>
      <xdr:spPr>
        <a:xfrm>
          <a:off x="14541500" y="65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166784</xdr:rowOff>
    </xdr:from>
    <xdr:ext cx="469744" cy="259045"/>
    <xdr:sp macro="" textlink="">
      <xdr:nvSpPr>
        <xdr:cNvPr id="549" name="テキスト ボックス 548"/>
        <xdr:cNvSpPr txBox="1"/>
      </xdr:nvSpPr>
      <xdr:spPr>
        <a:xfrm>
          <a:off x="14357428" y="63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74023</xdr:rowOff>
    </xdr:from>
    <xdr:to>
      <xdr:col>72</xdr:col>
      <xdr:colOff>38100</xdr:colOff>
      <xdr:row>39</xdr:row>
      <xdr:rowOff>4173</xdr:rowOff>
    </xdr:to>
    <xdr:sp macro="" textlink="">
      <xdr:nvSpPr>
        <xdr:cNvPr id="550" name="楕円 549"/>
        <xdr:cNvSpPr/>
      </xdr:nvSpPr>
      <xdr:spPr>
        <a:xfrm>
          <a:off x="13652500" y="65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166750</xdr:rowOff>
    </xdr:from>
    <xdr:ext cx="469744" cy="259045"/>
    <xdr:sp macro="" textlink="">
      <xdr:nvSpPr>
        <xdr:cNvPr id="551" name="テキスト ボックス 550"/>
        <xdr:cNvSpPr txBox="1"/>
      </xdr:nvSpPr>
      <xdr:spPr>
        <a:xfrm>
          <a:off x="13468428" y="668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70000</xdr:rowOff>
    </xdr:from>
    <xdr:to>
      <xdr:col>67</xdr:col>
      <xdr:colOff>101600</xdr:colOff>
      <xdr:row>39</xdr:row>
      <xdr:rowOff>150</xdr:rowOff>
    </xdr:to>
    <xdr:sp macro="" textlink="">
      <xdr:nvSpPr>
        <xdr:cNvPr id="552" name="楕円 551"/>
        <xdr:cNvSpPr/>
      </xdr:nvSpPr>
      <xdr:spPr>
        <a:xfrm>
          <a:off x="12763500" y="65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162727</xdr:rowOff>
    </xdr:from>
    <xdr:ext cx="469744" cy="259045"/>
    <xdr:sp macro="" textlink="">
      <xdr:nvSpPr>
        <xdr:cNvPr id="553" name="テキスト ボックス 552"/>
        <xdr:cNvSpPr txBox="1"/>
      </xdr:nvSpPr>
      <xdr:spPr>
        <a:xfrm>
          <a:off x="12579428" y="6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64529</xdr:rowOff>
    </xdr:from>
    <xdr:to>
      <xdr:col>85</xdr:col>
      <xdr:colOff>127000</xdr:colOff>
      <xdr:row>71</xdr:row>
      <xdr:rowOff>139433</xdr:rowOff>
    </xdr:to>
    <xdr:cxnSp macro="">
      <xdr:nvCxnSpPr>
        <xdr:cNvPr id="631" name="直線コネクタ 630"/>
        <xdr:cNvCxnSpPr/>
      </xdr:nvCxnSpPr>
      <xdr:spPr>
        <a:xfrm>
          <a:off x="15481300" y="12237479"/>
          <a:ext cx="8382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64529</xdr:rowOff>
    </xdr:from>
    <xdr:to>
      <xdr:col>81</xdr:col>
      <xdr:colOff>50800</xdr:colOff>
      <xdr:row>71</xdr:row>
      <xdr:rowOff>120332</xdr:rowOff>
    </xdr:to>
    <xdr:cxnSp macro="">
      <xdr:nvCxnSpPr>
        <xdr:cNvPr id="634" name="直線コネクタ 633"/>
        <xdr:cNvCxnSpPr/>
      </xdr:nvCxnSpPr>
      <xdr:spPr>
        <a:xfrm flipV="1">
          <a:off x="14592300" y="12237479"/>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120332</xdr:rowOff>
    </xdr:from>
    <xdr:to>
      <xdr:col>76</xdr:col>
      <xdr:colOff>114300</xdr:colOff>
      <xdr:row>71</xdr:row>
      <xdr:rowOff>149174</xdr:rowOff>
    </xdr:to>
    <xdr:cxnSp macro="">
      <xdr:nvCxnSpPr>
        <xdr:cNvPr id="637" name="直線コネクタ 636"/>
        <xdr:cNvCxnSpPr/>
      </xdr:nvCxnSpPr>
      <xdr:spPr>
        <a:xfrm flipV="1">
          <a:off x="13703300" y="12293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13830</xdr:rowOff>
    </xdr:from>
    <xdr:to>
      <xdr:col>71</xdr:col>
      <xdr:colOff>177800</xdr:colOff>
      <xdr:row>71</xdr:row>
      <xdr:rowOff>149174</xdr:rowOff>
    </xdr:to>
    <xdr:cxnSp macro="">
      <xdr:nvCxnSpPr>
        <xdr:cNvPr id="640" name="直線コネクタ 639"/>
        <xdr:cNvCxnSpPr/>
      </xdr:nvCxnSpPr>
      <xdr:spPr>
        <a:xfrm>
          <a:off x="12814300" y="12186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88633</xdr:rowOff>
    </xdr:from>
    <xdr:to>
      <xdr:col>85</xdr:col>
      <xdr:colOff>177800</xdr:colOff>
      <xdr:row>72</xdr:row>
      <xdr:rowOff>18783</xdr:rowOff>
    </xdr:to>
    <xdr:sp macro="" textlink="">
      <xdr:nvSpPr>
        <xdr:cNvPr id="650" name="楕円 649"/>
        <xdr:cNvSpPr/>
      </xdr:nvSpPr>
      <xdr:spPr>
        <a:xfrm>
          <a:off x="16268700" y="122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111510</xdr:rowOff>
    </xdr:from>
    <xdr:ext cx="599010" cy="259045"/>
    <xdr:sp macro="" textlink="">
      <xdr:nvSpPr>
        <xdr:cNvPr id="651" name="公債費該当値テキスト"/>
        <xdr:cNvSpPr txBox="1"/>
      </xdr:nvSpPr>
      <xdr:spPr>
        <a:xfrm>
          <a:off x="16370300" y="121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13729</xdr:rowOff>
    </xdr:from>
    <xdr:to>
      <xdr:col>81</xdr:col>
      <xdr:colOff>101600</xdr:colOff>
      <xdr:row>71</xdr:row>
      <xdr:rowOff>115329</xdr:rowOff>
    </xdr:to>
    <xdr:sp macro="" textlink="">
      <xdr:nvSpPr>
        <xdr:cNvPr id="652" name="楕円 651"/>
        <xdr:cNvSpPr/>
      </xdr:nvSpPr>
      <xdr:spPr>
        <a:xfrm>
          <a:off x="15430500" y="1218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131856</xdr:rowOff>
    </xdr:from>
    <xdr:ext cx="599010" cy="259045"/>
    <xdr:sp macro="" textlink="">
      <xdr:nvSpPr>
        <xdr:cNvPr id="653" name="テキスト ボックス 652"/>
        <xdr:cNvSpPr txBox="1"/>
      </xdr:nvSpPr>
      <xdr:spPr>
        <a:xfrm>
          <a:off x="15181795" y="1196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69532</xdr:rowOff>
    </xdr:from>
    <xdr:to>
      <xdr:col>76</xdr:col>
      <xdr:colOff>165100</xdr:colOff>
      <xdr:row>71</xdr:row>
      <xdr:rowOff>171132</xdr:rowOff>
    </xdr:to>
    <xdr:sp macro="" textlink="">
      <xdr:nvSpPr>
        <xdr:cNvPr id="654" name="楕円 653"/>
        <xdr:cNvSpPr/>
      </xdr:nvSpPr>
      <xdr:spPr>
        <a:xfrm>
          <a:off x="14541500" y="12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16209</xdr:rowOff>
    </xdr:from>
    <xdr:ext cx="599010" cy="259045"/>
    <xdr:sp macro="" textlink="">
      <xdr:nvSpPr>
        <xdr:cNvPr id="655" name="テキスト ボックス 654"/>
        <xdr:cNvSpPr txBox="1"/>
      </xdr:nvSpPr>
      <xdr:spPr>
        <a:xfrm>
          <a:off x="14292795" y="120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98374</xdr:rowOff>
    </xdr:from>
    <xdr:to>
      <xdr:col>72</xdr:col>
      <xdr:colOff>38100</xdr:colOff>
      <xdr:row>72</xdr:row>
      <xdr:rowOff>28524</xdr:rowOff>
    </xdr:to>
    <xdr:sp macro="" textlink="">
      <xdr:nvSpPr>
        <xdr:cNvPr id="656" name="楕円 655"/>
        <xdr:cNvSpPr/>
      </xdr:nvSpPr>
      <xdr:spPr>
        <a:xfrm>
          <a:off x="136525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45051</xdr:rowOff>
    </xdr:from>
    <xdr:ext cx="534377" cy="259045"/>
    <xdr:sp macro="" textlink="">
      <xdr:nvSpPr>
        <xdr:cNvPr id="657" name="テキスト ボックス 656"/>
        <xdr:cNvSpPr txBox="1"/>
      </xdr:nvSpPr>
      <xdr:spPr>
        <a:xfrm>
          <a:off x="13436111" y="12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134480</xdr:rowOff>
    </xdr:from>
    <xdr:to>
      <xdr:col>67</xdr:col>
      <xdr:colOff>101600</xdr:colOff>
      <xdr:row>71</xdr:row>
      <xdr:rowOff>64630</xdr:rowOff>
    </xdr:to>
    <xdr:sp macro="" textlink="">
      <xdr:nvSpPr>
        <xdr:cNvPr id="658" name="楕円 657"/>
        <xdr:cNvSpPr/>
      </xdr:nvSpPr>
      <xdr:spPr>
        <a:xfrm>
          <a:off x="12763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81157</xdr:rowOff>
    </xdr:from>
    <xdr:ext cx="599010" cy="259045"/>
    <xdr:sp macro="" textlink="">
      <xdr:nvSpPr>
        <xdr:cNvPr id="659" name="テキスト ボックス 658"/>
        <xdr:cNvSpPr txBox="1"/>
      </xdr:nvSpPr>
      <xdr:spPr>
        <a:xfrm>
          <a:off x="12514795"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20096</xdr:rowOff>
    </xdr:from>
    <xdr:to>
      <xdr:col>85</xdr:col>
      <xdr:colOff>127000</xdr:colOff>
      <xdr:row>96</xdr:row>
      <xdr:rowOff>61565</xdr:rowOff>
    </xdr:to>
    <xdr:cxnSp macro="">
      <xdr:nvCxnSpPr>
        <xdr:cNvPr id="686" name="直線コネクタ 685"/>
        <xdr:cNvCxnSpPr/>
      </xdr:nvCxnSpPr>
      <xdr:spPr>
        <a:xfrm>
          <a:off x="15481300" y="16479296"/>
          <a:ext cx="8382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20096</xdr:rowOff>
    </xdr:from>
    <xdr:to>
      <xdr:col>81</xdr:col>
      <xdr:colOff>50800</xdr:colOff>
      <xdr:row>98</xdr:row>
      <xdr:rowOff>19731</xdr:rowOff>
    </xdr:to>
    <xdr:cxnSp macro="">
      <xdr:nvCxnSpPr>
        <xdr:cNvPr id="689" name="直線コネクタ 688"/>
        <xdr:cNvCxnSpPr/>
      </xdr:nvCxnSpPr>
      <xdr:spPr>
        <a:xfrm flipV="1">
          <a:off x="14592300" y="16479296"/>
          <a:ext cx="889000" cy="3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163931</xdr:rowOff>
    </xdr:from>
    <xdr:to>
      <xdr:col>76</xdr:col>
      <xdr:colOff>114300</xdr:colOff>
      <xdr:row>98</xdr:row>
      <xdr:rowOff>19731</xdr:rowOff>
    </xdr:to>
    <xdr:cxnSp macro="">
      <xdr:nvCxnSpPr>
        <xdr:cNvPr id="692" name="直線コネクタ 691"/>
        <xdr:cNvCxnSpPr/>
      </xdr:nvCxnSpPr>
      <xdr:spPr>
        <a:xfrm>
          <a:off x="13703300" y="16451681"/>
          <a:ext cx="889000" cy="3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163931</xdr:rowOff>
    </xdr:from>
    <xdr:to>
      <xdr:col>71</xdr:col>
      <xdr:colOff>177800</xdr:colOff>
      <xdr:row>98</xdr:row>
      <xdr:rowOff>30087</xdr:rowOff>
    </xdr:to>
    <xdr:cxnSp macro="">
      <xdr:nvCxnSpPr>
        <xdr:cNvPr id="695" name="直線コネクタ 694"/>
        <xdr:cNvCxnSpPr/>
      </xdr:nvCxnSpPr>
      <xdr:spPr>
        <a:xfrm flipV="1">
          <a:off x="12814300" y="16451681"/>
          <a:ext cx="889000" cy="3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10765</xdr:rowOff>
    </xdr:from>
    <xdr:to>
      <xdr:col>85</xdr:col>
      <xdr:colOff>177800</xdr:colOff>
      <xdr:row>96</xdr:row>
      <xdr:rowOff>112365</xdr:rowOff>
    </xdr:to>
    <xdr:sp macro="" textlink="">
      <xdr:nvSpPr>
        <xdr:cNvPr id="705" name="楕円 704"/>
        <xdr:cNvSpPr/>
      </xdr:nvSpPr>
      <xdr:spPr>
        <a:xfrm>
          <a:off x="16268700" y="164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33642</xdr:rowOff>
    </xdr:from>
    <xdr:ext cx="534377" cy="259045"/>
    <xdr:sp macro="" textlink="">
      <xdr:nvSpPr>
        <xdr:cNvPr id="706" name="積立金該当値テキスト"/>
        <xdr:cNvSpPr txBox="1"/>
      </xdr:nvSpPr>
      <xdr:spPr>
        <a:xfrm>
          <a:off x="16370300" y="163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140746</xdr:rowOff>
    </xdr:from>
    <xdr:to>
      <xdr:col>81</xdr:col>
      <xdr:colOff>101600</xdr:colOff>
      <xdr:row>96</xdr:row>
      <xdr:rowOff>70896</xdr:rowOff>
    </xdr:to>
    <xdr:sp macro="" textlink="">
      <xdr:nvSpPr>
        <xdr:cNvPr id="707" name="楕円 706"/>
        <xdr:cNvSpPr/>
      </xdr:nvSpPr>
      <xdr:spPr>
        <a:xfrm>
          <a:off x="15430500" y="164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87423</xdr:rowOff>
    </xdr:from>
    <xdr:ext cx="534377" cy="259045"/>
    <xdr:sp macro="" textlink="">
      <xdr:nvSpPr>
        <xdr:cNvPr id="708" name="テキスト ボックス 707"/>
        <xdr:cNvSpPr txBox="1"/>
      </xdr:nvSpPr>
      <xdr:spPr>
        <a:xfrm>
          <a:off x="15214111" y="162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140381</xdr:rowOff>
    </xdr:from>
    <xdr:to>
      <xdr:col>76</xdr:col>
      <xdr:colOff>165100</xdr:colOff>
      <xdr:row>98</xdr:row>
      <xdr:rowOff>70531</xdr:rowOff>
    </xdr:to>
    <xdr:sp macro="" textlink="">
      <xdr:nvSpPr>
        <xdr:cNvPr id="709" name="楕円 708"/>
        <xdr:cNvSpPr/>
      </xdr:nvSpPr>
      <xdr:spPr>
        <a:xfrm>
          <a:off x="14541500" y="167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61658</xdr:rowOff>
    </xdr:from>
    <xdr:ext cx="469744" cy="259045"/>
    <xdr:sp macro="" textlink="">
      <xdr:nvSpPr>
        <xdr:cNvPr id="710" name="テキスト ボックス 709"/>
        <xdr:cNvSpPr txBox="1"/>
      </xdr:nvSpPr>
      <xdr:spPr>
        <a:xfrm>
          <a:off x="14357428" y="168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113131</xdr:rowOff>
    </xdr:from>
    <xdr:to>
      <xdr:col>72</xdr:col>
      <xdr:colOff>38100</xdr:colOff>
      <xdr:row>96</xdr:row>
      <xdr:rowOff>43281</xdr:rowOff>
    </xdr:to>
    <xdr:sp macro="" textlink="">
      <xdr:nvSpPr>
        <xdr:cNvPr id="711" name="楕円 710"/>
        <xdr:cNvSpPr/>
      </xdr:nvSpPr>
      <xdr:spPr>
        <a:xfrm>
          <a:off x="13652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34408</xdr:rowOff>
    </xdr:from>
    <xdr:ext cx="534377" cy="259045"/>
    <xdr:sp macro="" textlink="">
      <xdr:nvSpPr>
        <xdr:cNvPr id="712" name="テキスト ボックス 711"/>
        <xdr:cNvSpPr txBox="1"/>
      </xdr:nvSpPr>
      <xdr:spPr>
        <a:xfrm>
          <a:off x="13436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150737</xdr:rowOff>
    </xdr:from>
    <xdr:to>
      <xdr:col>67</xdr:col>
      <xdr:colOff>101600</xdr:colOff>
      <xdr:row>98</xdr:row>
      <xdr:rowOff>80887</xdr:rowOff>
    </xdr:to>
    <xdr:sp macro="" textlink="">
      <xdr:nvSpPr>
        <xdr:cNvPr id="713" name="楕円 712"/>
        <xdr:cNvSpPr/>
      </xdr:nvSpPr>
      <xdr:spPr>
        <a:xfrm>
          <a:off x="12763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72014</xdr:rowOff>
    </xdr:from>
    <xdr:ext cx="469744" cy="259045"/>
    <xdr:sp macro="" textlink="">
      <xdr:nvSpPr>
        <xdr:cNvPr id="714" name="テキスト ボックス 713"/>
        <xdr:cNvSpPr txBox="1"/>
      </xdr:nvSpPr>
      <xdr:spPr>
        <a:xfrm>
          <a:off x="12579428" y="1687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122047</xdr:rowOff>
    </xdr:from>
    <xdr:to>
      <xdr:col>116</xdr:col>
      <xdr:colOff>63500</xdr:colOff>
      <xdr:row>38</xdr:row>
      <xdr:rowOff>41656</xdr:rowOff>
    </xdr:to>
    <xdr:cxnSp macro="">
      <xdr:nvCxnSpPr>
        <xdr:cNvPr id="743" name="直線コネクタ 742"/>
        <xdr:cNvCxnSpPr/>
      </xdr:nvCxnSpPr>
      <xdr:spPr>
        <a:xfrm flipV="1">
          <a:off x="21323300" y="6465697"/>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129667</xdr:rowOff>
    </xdr:from>
    <xdr:to>
      <xdr:col>111</xdr:col>
      <xdr:colOff>177800</xdr:colOff>
      <xdr:row>38</xdr:row>
      <xdr:rowOff>41656</xdr:rowOff>
    </xdr:to>
    <xdr:cxnSp macro="">
      <xdr:nvCxnSpPr>
        <xdr:cNvPr id="746" name="直線コネクタ 745"/>
        <xdr:cNvCxnSpPr/>
      </xdr:nvCxnSpPr>
      <xdr:spPr>
        <a:xfrm>
          <a:off x="20434300" y="647331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101727</xdr:rowOff>
    </xdr:from>
    <xdr:to>
      <xdr:col>107</xdr:col>
      <xdr:colOff>50800</xdr:colOff>
      <xdr:row>37</xdr:row>
      <xdr:rowOff>129667</xdr:rowOff>
    </xdr:to>
    <xdr:cxnSp macro="">
      <xdr:nvCxnSpPr>
        <xdr:cNvPr id="749" name="直線コネクタ 748"/>
        <xdr:cNvCxnSpPr/>
      </xdr:nvCxnSpPr>
      <xdr:spPr>
        <a:xfrm>
          <a:off x="19545300" y="6445377"/>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41275</xdr:rowOff>
    </xdr:from>
    <xdr:to>
      <xdr:col>102</xdr:col>
      <xdr:colOff>114300</xdr:colOff>
      <xdr:row>37</xdr:row>
      <xdr:rowOff>101727</xdr:rowOff>
    </xdr:to>
    <xdr:cxnSp macro="">
      <xdr:nvCxnSpPr>
        <xdr:cNvPr id="752" name="直線コネクタ 751"/>
        <xdr:cNvCxnSpPr/>
      </xdr:nvCxnSpPr>
      <xdr:spPr>
        <a:xfrm>
          <a:off x="18656300" y="63849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71247</xdr:rowOff>
    </xdr:from>
    <xdr:to>
      <xdr:col>116</xdr:col>
      <xdr:colOff>114300</xdr:colOff>
      <xdr:row>38</xdr:row>
      <xdr:rowOff>1397</xdr:rowOff>
    </xdr:to>
    <xdr:sp macro="" textlink="">
      <xdr:nvSpPr>
        <xdr:cNvPr id="762" name="楕円 761"/>
        <xdr:cNvSpPr/>
      </xdr:nvSpPr>
      <xdr:spPr>
        <a:xfrm>
          <a:off x="22110700" y="64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94124</xdr:rowOff>
    </xdr:from>
    <xdr:ext cx="469744" cy="259045"/>
    <xdr:sp macro="" textlink="">
      <xdr:nvSpPr>
        <xdr:cNvPr id="763" name="投資及び出資金該当値テキスト"/>
        <xdr:cNvSpPr txBox="1"/>
      </xdr:nvSpPr>
      <xdr:spPr>
        <a:xfrm>
          <a:off x="22212300" y="62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162306</xdr:rowOff>
    </xdr:from>
    <xdr:to>
      <xdr:col>112</xdr:col>
      <xdr:colOff>38100</xdr:colOff>
      <xdr:row>38</xdr:row>
      <xdr:rowOff>92456</xdr:rowOff>
    </xdr:to>
    <xdr:sp macro="" textlink="">
      <xdr:nvSpPr>
        <xdr:cNvPr id="764" name="楕円 763"/>
        <xdr:cNvSpPr/>
      </xdr:nvSpPr>
      <xdr:spPr>
        <a:xfrm>
          <a:off x="21272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83583</xdr:rowOff>
    </xdr:from>
    <xdr:ext cx="469744" cy="259045"/>
    <xdr:sp macro="" textlink="">
      <xdr:nvSpPr>
        <xdr:cNvPr id="765" name="テキスト ボックス 764"/>
        <xdr:cNvSpPr txBox="1"/>
      </xdr:nvSpPr>
      <xdr:spPr>
        <a:xfrm>
          <a:off x="21088428" y="65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78867</xdr:rowOff>
    </xdr:from>
    <xdr:to>
      <xdr:col>107</xdr:col>
      <xdr:colOff>101600</xdr:colOff>
      <xdr:row>38</xdr:row>
      <xdr:rowOff>9017</xdr:rowOff>
    </xdr:to>
    <xdr:sp macro="" textlink="">
      <xdr:nvSpPr>
        <xdr:cNvPr id="766" name="楕円 765"/>
        <xdr:cNvSpPr/>
      </xdr:nvSpPr>
      <xdr:spPr>
        <a:xfrm>
          <a:off x="20383500" y="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25544</xdr:rowOff>
    </xdr:from>
    <xdr:ext cx="469744" cy="259045"/>
    <xdr:sp macro="" textlink="">
      <xdr:nvSpPr>
        <xdr:cNvPr id="767" name="テキスト ボックス 766"/>
        <xdr:cNvSpPr txBox="1"/>
      </xdr:nvSpPr>
      <xdr:spPr>
        <a:xfrm>
          <a:off x="20199428" y="619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50927</xdr:rowOff>
    </xdr:from>
    <xdr:to>
      <xdr:col>102</xdr:col>
      <xdr:colOff>165100</xdr:colOff>
      <xdr:row>37</xdr:row>
      <xdr:rowOff>152527</xdr:rowOff>
    </xdr:to>
    <xdr:sp macro="" textlink="">
      <xdr:nvSpPr>
        <xdr:cNvPr id="768" name="楕円 767"/>
        <xdr:cNvSpPr/>
      </xdr:nvSpPr>
      <xdr:spPr>
        <a:xfrm>
          <a:off x="19494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169054</xdr:rowOff>
    </xdr:from>
    <xdr:ext cx="469744" cy="259045"/>
    <xdr:sp macro="" textlink="">
      <xdr:nvSpPr>
        <xdr:cNvPr id="769" name="テキスト ボックス 768"/>
        <xdr:cNvSpPr txBox="1"/>
      </xdr:nvSpPr>
      <xdr:spPr>
        <a:xfrm>
          <a:off x="19310428"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161925</xdr:rowOff>
    </xdr:from>
    <xdr:to>
      <xdr:col>98</xdr:col>
      <xdr:colOff>38100</xdr:colOff>
      <xdr:row>37</xdr:row>
      <xdr:rowOff>92075</xdr:rowOff>
    </xdr:to>
    <xdr:sp macro="" textlink="">
      <xdr:nvSpPr>
        <xdr:cNvPr id="770" name="楕円 769"/>
        <xdr:cNvSpPr/>
      </xdr:nvSpPr>
      <xdr:spPr>
        <a:xfrm>
          <a:off x="18605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108602</xdr:rowOff>
    </xdr:from>
    <xdr:ext cx="469744" cy="259045"/>
    <xdr:sp macro="" textlink="">
      <xdr:nvSpPr>
        <xdr:cNvPr id="771" name="テキスト ボックス 770"/>
        <xdr:cNvSpPr txBox="1"/>
      </xdr:nvSpPr>
      <xdr:spPr>
        <a:xfrm>
          <a:off x="18421428" y="61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111658</xdr:rowOff>
    </xdr:from>
    <xdr:to>
      <xdr:col>116</xdr:col>
      <xdr:colOff>63500</xdr:colOff>
      <xdr:row>58</xdr:row>
      <xdr:rowOff>119240</xdr:rowOff>
    </xdr:to>
    <xdr:cxnSp macro="">
      <xdr:nvCxnSpPr>
        <xdr:cNvPr id="800" name="直線コネクタ 799"/>
        <xdr:cNvCxnSpPr/>
      </xdr:nvCxnSpPr>
      <xdr:spPr>
        <a:xfrm flipV="1">
          <a:off x="21323300" y="10055758"/>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119240</xdr:rowOff>
    </xdr:from>
    <xdr:to>
      <xdr:col>111</xdr:col>
      <xdr:colOff>177800</xdr:colOff>
      <xdr:row>58</xdr:row>
      <xdr:rowOff>120574</xdr:rowOff>
    </xdr:to>
    <xdr:cxnSp macro="">
      <xdr:nvCxnSpPr>
        <xdr:cNvPr id="803" name="直線コネクタ 802"/>
        <xdr:cNvCxnSpPr/>
      </xdr:nvCxnSpPr>
      <xdr:spPr>
        <a:xfrm flipV="1">
          <a:off x="20434300" y="1006334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120574</xdr:rowOff>
    </xdr:from>
    <xdr:to>
      <xdr:col>107</xdr:col>
      <xdr:colOff>50800</xdr:colOff>
      <xdr:row>58</xdr:row>
      <xdr:rowOff>121717</xdr:rowOff>
    </xdr:to>
    <xdr:cxnSp macro="">
      <xdr:nvCxnSpPr>
        <xdr:cNvPr id="806" name="直線コネクタ 805"/>
        <xdr:cNvCxnSpPr/>
      </xdr:nvCxnSpPr>
      <xdr:spPr>
        <a:xfrm flipV="1">
          <a:off x="19545300" y="100646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121717</xdr:rowOff>
    </xdr:from>
    <xdr:to>
      <xdr:col>102</xdr:col>
      <xdr:colOff>114300</xdr:colOff>
      <xdr:row>58</xdr:row>
      <xdr:rowOff>122136</xdr:rowOff>
    </xdr:to>
    <xdr:cxnSp macro="">
      <xdr:nvCxnSpPr>
        <xdr:cNvPr id="809" name="直線コネクタ 808"/>
        <xdr:cNvCxnSpPr/>
      </xdr:nvCxnSpPr>
      <xdr:spPr>
        <a:xfrm flipV="1">
          <a:off x="18656300" y="1006581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60858</xdr:rowOff>
    </xdr:from>
    <xdr:to>
      <xdr:col>116</xdr:col>
      <xdr:colOff>114300</xdr:colOff>
      <xdr:row>58</xdr:row>
      <xdr:rowOff>162458</xdr:rowOff>
    </xdr:to>
    <xdr:sp macro="" textlink="">
      <xdr:nvSpPr>
        <xdr:cNvPr id="819" name="楕円 818"/>
        <xdr:cNvSpPr/>
      </xdr:nvSpPr>
      <xdr:spPr>
        <a:xfrm>
          <a:off x="22110700" y="100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147235</xdr:rowOff>
    </xdr:from>
    <xdr:ext cx="469744" cy="259045"/>
    <xdr:sp macro="" textlink="">
      <xdr:nvSpPr>
        <xdr:cNvPr id="820" name="貸付金該当値テキスト"/>
        <xdr:cNvSpPr txBox="1"/>
      </xdr:nvSpPr>
      <xdr:spPr>
        <a:xfrm>
          <a:off x="22212300" y="99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68440</xdr:rowOff>
    </xdr:from>
    <xdr:to>
      <xdr:col>112</xdr:col>
      <xdr:colOff>38100</xdr:colOff>
      <xdr:row>58</xdr:row>
      <xdr:rowOff>170040</xdr:rowOff>
    </xdr:to>
    <xdr:sp macro="" textlink="">
      <xdr:nvSpPr>
        <xdr:cNvPr id="821" name="楕円 820"/>
        <xdr:cNvSpPr/>
      </xdr:nvSpPr>
      <xdr:spPr>
        <a:xfrm>
          <a:off x="21272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161167</xdr:rowOff>
    </xdr:from>
    <xdr:ext cx="469744" cy="259045"/>
    <xdr:sp macro="" textlink="">
      <xdr:nvSpPr>
        <xdr:cNvPr id="822" name="テキスト ボックス 821"/>
        <xdr:cNvSpPr txBox="1"/>
      </xdr:nvSpPr>
      <xdr:spPr>
        <a:xfrm>
          <a:off x="21088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69774</xdr:rowOff>
    </xdr:from>
    <xdr:to>
      <xdr:col>107</xdr:col>
      <xdr:colOff>101600</xdr:colOff>
      <xdr:row>58</xdr:row>
      <xdr:rowOff>171374</xdr:rowOff>
    </xdr:to>
    <xdr:sp macro="" textlink="">
      <xdr:nvSpPr>
        <xdr:cNvPr id="823" name="楕円 822"/>
        <xdr:cNvSpPr/>
      </xdr:nvSpPr>
      <xdr:spPr>
        <a:xfrm>
          <a:off x="20383500" y="100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162501</xdr:rowOff>
    </xdr:from>
    <xdr:ext cx="469744" cy="259045"/>
    <xdr:sp macro="" textlink="">
      <xdr:nvSpPr>
        <xdr:cNvPr id="824" name="テキスト ボックス 823"/>
        <xdr:cNvSpPr txBox="1"/>
      </xdr:nvSpPr>
      <xdr:spPr>
        <a:xfrm>
          <a:off x="20199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70917</xdr:rowOff>
    </xdr:from>
    <xdr:to>
      <xdr:col>102</xdr:col>
      <xdr:colOff>165100</xdr:colOff>
      <xdr:row>59</xdr:row>
      <xdr:rowOff>1067</xdr:rowOff>
    </xdr:to>
    <xdr:sp macro="" textlink="">
      <xdr:nvSpPr>
        <xdr:cNvPr id="825" name="楕円 824"/>
        <xdr:cNvSpPr/>
      </xdr:nvSpPr>
      <xdr:spPr>
        <a:xfrm>
          <a:off x="194945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163644</xdr:rowOff>
    </xdr:from>
    <xdr:ext cx="469744" cy="259045"/>
    <xdr:sp macro="" textlink="">
      <xdr:nvSpPr>
        <xdr:cNvPr id="826" name="テキスト ボックス 825"/>
        <xdr:cNvSpPr txBox="1"/>
      </xdr:nvSpPr>
      <xdr:spPr>
        <a:xfrm>
          <a:off x="19310428"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71336</xdr:rowOff>
    </xdr:from>
    <xdr:to>
      <xdr:col>98</xdr:col>
      <xdr:colOff>38100</xdr:colOff>
      <xdr:row>59</xdr:row>
      <xdr:rowOff>1486</xdr:rowOff>
    </xdr:to>
    <xdr:sp macro="" textlink="">
      <xdr:nvSpPr>
        <xdr:cNvPr id="827" name="楕円 826"/>
        <xdr:cNvSpPr/>
      </xdr:nvSpPr>
      <xdr:spPr>
        <a:xfrm>
          <a:off x="18605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164063</xdr:rowOff>
    </xdr:from>
    <xdr:ext cx="469744" cy="259045"/>
    <xdr:sp macro="" textlink="">
      <xdr:nvSpPr>
        <xdr:cNvPr id="828" name="テキスト ボックス 827"/>
        <xdr:cNvSpPr txBox="1"/>
      </xdr:nvSpPr>
      <xdr:spPr>
        <a:xfrm>
          <a:off x="18421428"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68358</xdr:rowOff>
    </xdr:from>
    <xdr:to>
      <xdr:col>116</xdr:col>
      <xdr:colOff>63500</xdr:colOff>
      <xdr:row>74</xdr:row>
      <xdr:rowOff>88208</xdr:rowOff>
    </xdr:to>
    <xdr:cxnSp macro="">
      <xdr:nvCxnSpPr>
        <xdr:cNvPr id="858" name="直線コネクタ 857"/>
        <xdr:cNvCxnSpPr/>
      </xdr:nvCxnSpPr>
      <xdr:spPr>
        <a:xfrm>
          <a:off x="21323300" y="1275565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68358</xdr:rowOff>
    </xdr:from>
    <xdr:to>
      <xdr:col>111</xdr:col>
      <xdr:colOff>177800</xdr:colOff>
      <xdr:row>74</xdr:row>
      <xdr:rowOff>90646</xdr:rowOff>
    </xdr:to>
    <xdr:cxnSp macro="">
      <xdr:nvCxnSpPr>
        <xdr:cNvPr id="861" name="直線コネクタ 860"/>
        <xdr:cNvCxnSpPr/>
      </xdr:nvCxnSpPr>
      <xdr:spPr>
        <a:xfrm flipV="1">
          <a:off x="20434300" y="1275565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90646</xdr:rowOff>
    </xdr:from>
    <xdr:to>
      <xdr:col>107</xdr:col>
      <xdr:colOff>50800</xdr:colOff>
      <xdr:row>74</xdr:row>
      <xdr:rowOff>104057</xdr:rowOff>
    </xdr:to>
    <xdr:cxnSp macro="">
      <xdr:nvCxnSpPr>
        <xdr:cNvPr id="864" name="直線コネクタ 863"/>
        <xdr:cNvCxnSpPr/>
      </xdr:nvCxnSpPr>
      <xdr:spPr>
        <a:xfrm flipV="1">
          <a:off x="19545300" y="1277794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104057</xdr:rowOff>
    </xdr:from>
    <xdr:to>
      <xdr:col>102</xdr:col>
      <xdr:colOff>114300</xdr:colOff>
      <xdr:row>74</xdr:row>
      <xdr:rowOff>170847</xdr:rowOff>
    </xdr:to>
    <xdr:cxnSp macro="">
      <xdr:nvCxnSpPr>
        <xdr:cNvPr id="867" name="直線コネクタ 866"/>
        <xdr:cNvCxnSpPr/>
      </xdr:nvCxnSpPr>
      <xdr:spPr>
        <a:xfrm flipV="1">
          <a:off x="18656300" y="12791357"/>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37408</xdr:rowOff>
    </xdr:from>
    <xdr:to>
      <xdr:col>116</xdr:col>
      <xdr:colOff>114300</xdr:colOff>
      <xdr:row>74</xdr:row>
      <xdr:rowOff>139008</xdr:rowOff>
    </xdr:to>
    <xdr:sp macro="" textlink="">
      <xdr:nvSpPr>
        <xdr:cNvPr id="877" name="楕円 876"/>
        <xdr:cNvSpPr/>
      </xdr:nvSpPr>
      <xdr:spPr>
        <a:xfrm>
          <a:off x="22110700" y="127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60285</xdr:rowOff>
    </xdr:from>
    <xdr:ext cx="534377" cy="259045"/>
    <xdr:sp macro="" textlink="">
      <xdr:nvSpPr>
        <xdr:cNvPr id="878" name="繰出金該当値テキスト"/>
        <xdr:cNvSpPr txBox="1"/>
      </xdr:nvSpPr>
      <xdr:spPr>
        <a:xfrm>
          <a:off x="22212300" y="125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17558</xdr:rowOff>
    </xdr:from>
    <xdr:to>
      <xdr:col>112</xdr:col>
      <xdr:colOff>38100</xdr:colOff>
      <xdr:row>74</xdr:row>
      <xdr:rowOff>119158</xdr:rowOff>
    </xdr:to>
    <xdr:sp macro="" textlink="">
      <xdr:nvSpPr>
        <xdr:cNvPr id="879" name="楕円 878"/>
        <xdr:cNvSpPr/>
      </xdr:nvSpPr>
      <xdr:spPr>
        <a:xfrm>
          <a:off x="21272500" y="127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135685</xdr:rowOff>
    </xdr:from>
    <xdr:ext cx="534377" cy="259045"/>
    <xdr:sp macro="" textlink="">
      <xdr:nvSpPr>
        <xdr:cNvPr id="880" name="テキスト ボックス 879"/>
        <xdr:cNvSpPr txBox="1"/>
      </xdr:nvSpPr>
      <xdr:spPr>
        <a:xfrm>
          <a:off x="21056111" y="124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39846</xdr:rowOff>
    </xdr:from>
    <xdr:to>
      <xdr:col>107</xdr:col>
      <xdr:colOff>101600</xdr:colOff>
      <xdr:row>74</xdr:row>
      <xdr:rowOff>141446</xdr:rowOff>
    </xdr:to>
    <xdr:sp macro="" textlink="">
      <xdr:nvSpPr>
        <xdr:cNvPr id="881" name="楕円 880"/>
        <xdr:cNvSpPr/>
      </xdr:nvSpPr>
      <xdr:spPr>
        <a:xfrm>
          <a:off x="20383500" y="12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157973</xdr:rowOff>
    </xdr:from>
    <xdr:ext cx="534377" cy="259045"/>
    <xdr:sp macro="" textlink="">
      <xdr:nvSpPr>
        <xdr:cNvPr id="882" name="テキスト ボックス 881"/>
        <xdr:cNvSpPr txBox="1"/>
      </xdr:nvSpPr>
      <xdr:spPr>
        <a:xfrm>
          <a:off x="20167111" y="125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53257</xdr:rowOff>
    </xdr:from>
    <xdr:to>
      <xdr:col>102</xdr:col>
      <xdr:colOff>165100</xdr:colOff>
      <xdr:row>74</xdr:row>
      <xdr:rowOff>154857</xdr:rowOff>
    </xdr:to>
    <xdr:sp macro="" textlink="">
      <xdr:nvSpPr>
        <xdr:cNvPr id="883" name="楕円 882"/>
        <xdr:cNvSpPr/>
      </xdr:nvSpPr>
      <xdr:spPr>
        <a:xfrm>
          <a:off x="19494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171384</xdr:rowOff>
    </xdr:from>
    <xdr:ext cx="534377" cy="259045"/>
    <xdr:sp macro="" textlink="">
      <xdr:nvSpPr>
        <xdr:cNvPr id="884" name="テキスト ボックス 883"/>
        <xdr:cNvSpPr txBox="1"/>
      </xdr:nvSpPr>
      <xdr:spPr>
        <a:xfrm>
          <a:off x="19278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120047</xdr:rowOff>
    </xdr:from>
    <xdr:to>
      <xdr:col>98</xdr:col>
      <xdr:colOff>38100</xdr:colOff>
      <xdr:row>75</xdr:row>
      <xdr:rowOff>50197</xdr:rowOff>
    </xdr:to>
    <xdr:sp macro="" textlink="">
      <xdr:nvSpPr>
        <xdr:cNvPr id="885" name="楕円 884"/>
        <xdr:cNvSpPr/>
      </xdr:nvSpPr>
      <xdr:spPr>
        <a:xfrm>
          <a:off x="18605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66724</xdr:rowOff>
    </xdr:from>
    <xdr:ext cx="534377" cy="259045"/>
    <xdr:sp macro="" textlink="">
      <xdr:nvSpPr>
        <xdr:cNvPr id="886" name="テキスト ボックス 885"/>
        <xdr:cNvSpPr txBox="1"/>
      </xdr:nvSpPr>
      <xdr:spPr>
        <a:xfrm>
          <a:off x="18389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住民一人当たりのコストが類似団体内で特に大きいのは人件費、物件費、公債費である。佐伯市は</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３経費を含む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大分県佐伯市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71,807
71,389
903.11
46,955,945
46,012,210
740,204
25,215,020
49,276,638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168961</xdr:rowOff>
    </xdr:from>
    <xdr:to>
      <xdr:col>24</xdr:col>
      <xdr:colOff>63500</xdr:colOff>
      <xdr:row>34</xdr:row>
      <xdr:rowOff>7112</xdr:rowOff>
    </xdr:to>
    <xdr:cxnSp macro="">
      <xdr:nvCxnSpPr>
        <xdr:cNvPr id="59" name="直線コネクタ 58"/>
        <xdr:cNvCxnSpPr/>
      </xdr:nvCxnSpPr>
      <xdr:spPr>
        <a:xfrm>
          <a:off x="3797300" y="582681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168961</xdr:rowOff>
    </xdr:from>
    <xdr:to>
      <xdr:col>19</xdr:col>
      <xdr:colOff>177800</xdr:colOff>
      <xdr:row>34</xdr:row>
      <xdr:rowOff>39573</xdr:rowOff>
    </xdr:to>
    <xdr:cxnSp macro="">
      <xdr:nvCxnSpPr>
        <xdr:cNvPr id="62" name="直線コネクタ 61"/>
        <xdr:cNvCxnSpPr/>
      </xdr:nvCxnSpPr>
      <xdr:spPr>
        <a:xfrm flipV="1">
          <a:off x="2908300" y="5826811"/>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44145</xdr:rowOff>
    </xdr:from>
    <xdr:to>
      <xdr:col>15</xdr:col>
      <xdr:colOff>50800</xdr:colOff>
      <xdr:row>34</xdr:row>
      <xdr:rowOff>39573</xdr:rowOff>
    </xdr:to>
    <xdr:cxnSp macro="">
      <xdr:nvCxnSpPr>
        <xdr:cNvPr id="65" name="直線コネクタ 64"/>
        <xdr:cNvCxnSpPr/>
      </xdr:nvCxnSpPr>
      <xdr:spPr>
        <a:xfrm>
          <a:off x="2019300" y="5701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44145</xdr:rowOff>
    </xdr:from>
    <xdr:to>
      <xdr:col>10</xdr:col>
      <xdr:colOff>114300</xdr:colOff>
      <xdr:row>33</xdr:row>
      <xdr:rowOff>145643</xdr:rowOff>
    </xdr:to>
    <xdr:cxnSp macro="">
      <xdr:nvCxnSpPr>
        <xdr:cNvPr id="68" name="直線コネクタ 67"/>
        <xdr:cNvCxnSpPr/>
      </xdr:nvCxnSpPr>
      <xdr:spPr>
        <a:xfrm flipV="1">
          <a:off x="1130300" y="5701995"/>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127762</xdr:rowOff>
    </xdr:from>
    <xdr:to>
      <xdr:col>24</xdr:col>
      <xdr:colOff>114300</xdr:colOff>
      <xdr:row>34</xdr:row>
      <xdr:rowOff>57912</xdr:rowOff>
    </xdr:to>
    <xdr:sp macro="" textlink="">
      <xdr:nvSpPr>
        <xdr:cNvPr id="78" name="楕円 77"/>
        <xdr:cNvSpPr/>
      </xdr:nvSpPr>
      <xdr:spPr>
        <a:xfrm>
          <a:off x="45847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150639</xdr:rowOff>
    </xdr:from>
    <xdr:ext cx="469744" cy="259045"/>
    <xdr:sp macro="" textlink="">
      <xdr:nvSpPr>
        <xdr:cNvPr id="79" name="議会費該当値テキスト"/>
        <xdr:cNvSpPr txBox="1"/>
      </xdr:nvSpPr>
      <xdr:spPr>
        <a:xfrm>
          <a:off x="4686300"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118161</xdr:rowOff>
    </xdr:from>
    <xdr:to>
      <xdr:col>20</xdr:col>
      <xdr:colOff>38100</xdr:colOff>
      <xdr:row>34</xdr:row>
      <xdr:rowOff>48311</xdr:rowOff>
    </xdr:to>
    <xdr:sp macro="" textlink="">
      <xdr:nvSpPr>
        <xdr:cNvPr id="80" name="楕円 79"/>
        <xdr:cNvSpPr/>
      </xdr:nvSpPr>
      <xdr:spPr>
        <a:xfrm>
          <a:off x="3746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64838</xdr:rowOff>
    </xdr:from>
    <xdr:ext cx="469744" cy="259045"/>
    <xdr:sp macro="" textlink="">
      <xdr:nvSpPr>
        <xdr:cNvPr id="81" name="テキスト ボックス 80"/>
        <xdr:cNvSpPr txBox="1"/>
      </xdr:nvSpPr>
      <xdr:spPr>
        <a:xfrm>
          <a:off x="3562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160223</xdr:rowOff>
    </xdr:from>
    <xdr:to>
      <xdr:col>15</xdr:col>
      <xdr:colOff>101600</xdr:colOff>
      <xdr:row>34</xdr:row>
      <xdr:rowOff>90373</xdr:rowOff>
    </xdr:to>
    <xdr:sp macro="" textlink="">
      <xdr:nvSpPr>
        <xdr:cNvPr id="82" name="楕円 81"/>
        <xdr:cNvSpPr/>
      </xdr:nvSpPr>
      <xdr:spPr>
        <a:xfrm>
          <a:off x="2857500" y="58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106900</xdr:rowOff>
    </xdr:from>
    <xdr:ext cx="469744" cy="259045"/>
    <xdr:sp macro="" textlink="">
      <xdr:nvSpPr>
        <xdr:cNvPr id="83" name="テキスト ボックス 82"/>
        <xdr:cNvSpPr txBox="1"/>
      </xdr:nvSpPr>
      <xdr:spPr>
        <a:xfrm>
          <a:off x="2673428" y="55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164795</xdr:rowOff>
    </xdr:from>
    <xdr:to>
      <xdr:col>10</xdr:col>
      <xdr:colOff>165100</xdr:colOff>
      <xdr:row>33</xdr:row>
      <xdr:rowOff>94945</xdr:rowOff>
    </xdr:to>
    <xdr:sp macro="" textlink="">
      <xdr:nvSpPr>
        <xdr:cNvPr id="84" name="楕円 83"/>
        <xdr:cNvSpPr/>
      </xdr:nvSpPr>
      <xdr:spPr>
        <a:xfrm>
          <a:off x="1968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111472</xdr:rowOff>
    </xdr:from>
    <xdr:ext cx="469744" cy="259045"/>
    <xdr:sp macro="" textlink="">
      <xdr:nvSpPr>
        <xdr:cNvPr id="85" name="テキスト ボックス 84"/>
        <xdr:cNvSpPr txBox="1"/>
      </xdr:nvSpPr>
      <xdr:spPr>
        <a:xfrm>
          <a:off x="1784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94843</xdr:rowOff>
    </xdr:from>
    <xdr:to>
      <xdr:col>6</xdr:col>
      <xdr:colOff>38100</xdr:colOff>
      <xdr:row>34</xdr:row>
      <xdr:rowOff>24993</xdr:rowOff>
    </xdr:to>
    <xdr:sp macro="" textlink="">
      <xdr:nvSpPr>
        <xdr:cNvPr id="86" name="楕円 85"/>
        <xdr:cNvSpPr/>
      </xdr:nvSpPr>
      <xdr:spPr>
        <a:xfrm>
          <a:off x="1079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41520</xdr:rowOff>
    </xdr:from>
    <xdr:ext cx="469744" cy="259045"/>
    <xdr:sp macro="" textlink="">
      <xdr:nvSpPr>
        <xdr:cNvPr id="87" name="テキスト ボックス 86"/>
        <xdr:cNvSpPr txBox="1"/>
      </xdr:nvSpPr>
      <xdr:spPr>
        <a:xfrm>
          <a:off x="895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61301</xdr:rowOff>
    </xdr:from>
    <xdr:to>
      <xdr:col>24</xdr:col>
      <xdr:colOff>63500</xdr:colOff>
      <xdr:row>55</xdr:row>
      <xdr:rowOff>103908</xdr:rowOff>
    </xdr:to>
    <xdr:cxnSp macro="">
      <xdr:nvCxnSpPr>
        <xdr:cNvPr id="119" name="直線コネクタ 118"/>
        <xdr:cNvCxnSpPr/>
      </xdr:nvCxnSpPr>
      <xdr:spPr>
        <a:xfrm>
          <a:off x="3797300" y="9491051"/>
          <a:ext cx="838200" cy="4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61301</xdr:rowOff>
    </xdr:from>
    <xdr:to>
      <xdr:col>19</xdr:col>
      <xdr:colOff>177800</xdr:colOff>
      <xdr:row>56</xdr:row>
      <xdr:rowOff>119551</xdr:rowOff>
    </xdr:to>
    <xdr:cxnSp macro="">
      <xdr:nvCxnSpPr>
        <xdr:cNvPr id="122" name="直線コネクタ 121"/>
        <xdr:cNvCxnSpPr/>
      </xdr:nvCxnSpPr>
      <xdr:spPr>
        <a:xfrm flipV="1">
          <a:off x="2908300" y="9491051"/>
          <a:ext cx="889000" cy="2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152512</xdr:rowOff>
    </xdr:from>
    <xdr:to>
      <xdr:col>15</xdr:col>
      <xdr:colOff>50800</xdr:colOff>
      <xdr:row>56</xdr:row>
      <xdr:rowOff>119551</xdr:rowOff>
    </xdr:to>
    <xdr:cxnSp macro="">
      <xdr:nvCxnSpPr>
        <xdr:cNvPr id="125" name="直線コネクタ 124"/>
        <xdr:cNvCxnSpPr/>
      </xdr:nvCxnSpPr>
      <xdr:spPr>
        <a:xfrm>
          <a:off x="2019300" y="9582262"/>
          <a:ext cx="889000" cy="13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152512</xdr:rowOff>
    </xdr:from>
    <xdr:to>
      <xdr:col>10</xdr:col>
      <xdr:colOff>114300</xdr:colOff>
      <xdr:row>57</xdr:row>
      <xdr:rowOff>38376</xdr:rowOff>
    </xdr:to>
    <xdr:cxnSp macro="">
      <xdr:nvCxnSpPr>
        <xdr:cNvPr id="128" name="直線コネクタ 127"/>
        <xdr:cNvCxnSpPr/>
      </xdr:nvCxnSpPr>
      <xdr:spPr>
        <a:xfrm flipV="1">
          <a:off x="1130300" y="9582262"/>
          <a:ext cx="889000" cy="2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53108</xdr:rowOff>
    </xdr:from>
    <xdr:to>
      <xdr:col>24</xdr:col>
      <xdr:colOff>114300</xdr:colOff>
      <xdr:row>55</xdr:row>
      <xdr:rowOff>154708</xdr:rowOff>
    </xdr:to>
    <xdr:sp macro="" textlink="">
      <xdr:nvSpPr>
        <xdr:cNvPr id="138" name="楕円 137"/>
        <xdr:cNvSpPr/>
      </xdr:nvSpPr>
      <xdr:spPr>
        <a:xfrm>
          <a:off x="4584700" y="94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75985</xdr:rowOff>
    </xdr:from>
    <xdr:ext cx="534377" cy="259045"/>
    <xdr:sp macro="" textlink="">
      <xdr:nvSpPr>
        <xdr:cNvPr id="139" name="総務費該当値テキスト"/>
        <xdr:cNvSpPr txBox="1"/>
      </xdr:nvSpPr>
      <xdr:spPr>
        <a:xfrm>
          <a:off x="4686300" y="93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10501</xdr:rowOff>
    </xdr:from>
    <xdr:to>
      <xdr:col>20</xdr:col>
      <xdr:colOff>38100</xdr:colOff>
      <xdr:row>55</xdr:row>
      <xdr:rowOff>112101</xdr:rowOff>
    </xdr:to>
    <xdr:sp macro="" textlink="">
      <xdr:nvSpPr>
        <xdr:cNvPr id="140" name="楕円 139"/>
        <xdr:cNvSpPr/>
      </xdr:nvSpPr>
      <xdr:spPr>
        <a:xfrm>
          <a:off x="3746500" y="9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128628</xdr:rowOff>
    </xdr:from>
    <xdr:ext cx="534377" cy="259045"/>
    <xdr:sp macro="" textlink="">
      <xdr:nvSpPr>
        <xdr:cNvPr id="141" name="テキスト ボックス 140"/>
        <xdr:cNvSpPr txBox="1"/>
      </xdr:nvSpPr>
      <xdr:spPr>
        <a:xfrm>
          <a:off x="3530111" y="92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68751</xdr:rowOff>
    </xdr:from>
    <xdr:to>
      <xdr:col>15</xdr:col>
      <xdr:colOff>101600</xdr:colOff>
      <xdr:row>56</xdr:row>
      <xdr:rowOff>170351</xdr:rowOff>
    </xdr:to>
    <xdr:sp macro="" textlink="">
      <xdr:nvSpPr>
        <xdr:cNvPr id="142" name="楕円 141"/>
        <xdr:cNvSpPr/>
      </xdr:nvSpPr>
      <xdr:spPr>
        <a:xfrm>
          <a:off x="2857500" y="9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15428</xdr:rowOff>
    </xdr:from>
    <xdr:ext cx="534377" cy="259045"/>
    <xdr:sp macro="" textlink="">
      <xdr:nvSpPr>
        <xdr:cNvPr id="143" name="テキスト ボックス 142"/>
        <xdr:cNvSpPr txBox="1"/>
      </xdr:nvSpPr>
      <xdr:spPr>
        <a:xfrm>
          <a:off x="2641111" y="94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101712</xdr:rowOff>
    </xdr:from>
    <xdr:to>
      <xdr:col>10</xdr:col>
      <xdr:colOff>165100</xdr:colOff>
      <xdr:row>56</xdr:row>
      <xdr:rowOff>31862</xdr:rowOff>
    </xdr:to>
    <xdr:sp macro="" textlink="">
      <xdr:nvSpPr>
        <xdr:cNvPr id="144" name="楕円 143"/>
        <xdr:cNvSpPr/>
      </xdr:nvSpPr>
      <xdr:spPr>
        <a:xfrm>
          <a:off x="1968500" y="95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48389</xdr:rowOff>
    </xdr:from>
    <xdr:ext cx="534377" cy="259045"/>
    <xdr:sp macro="" textlink="">
      <xdr:nvSpPr>
        <xdr:cNvPr id="145" name="テキスト ボックス 144"/>
        <xdr:cNvSpPr txBox="1"/>
      </xdr:nvSpPr>
      <xdr:spPr>
        <a:xfrm>
          <a:off x="1752111" y="93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159026</xdr:rowOff>
    </xdr:from>
    <xdr:to>
      <xdr:col>6</xdr:col>
      <xdr:colOff>38100</xdr:colOff>
      <xdr:row>57</xdr:row>
      <xdr:rowOff>89176</xdr:rowOff>
    </xdr:to>
    <xdr:sp macro="" textlink="">
      <xdr:nvSpPr>
        <xdr:cNvPr id="146" name="楕円 145"/>
        <xdr:cNvSpPr/>
      </xdr:nvSpPr>
      <xdr:spPr>
        <a:xfrm>
          <a:off x="1079500" y="97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105703</xdr:rowOff>
    </xdr:from>
    <xdr:ext cx="534377" cy="259045"/>
    <xdr:sp macro="" textlink="">
      <xdr:nvSpPr>
        <xdr:cNvPr id="147" name="テキスト ボックス 146"/>
        <xdr:cNvSpPr txBox="1"/>
      </xdr:nvSpPr>
      <xdr:spPr>
        <a:xfrm>
          <a:off x="863111" y="95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117602</xdr:rowOff>
    </xdr:from>
    <xdr:to>
      <xdr:col>24</xdr:col>
      <xdr:colOff>63500</xdr:colOff>
      <xdr:row>74</xdr:row>
      <xdr:rowOff>61481</xdr:rowOff>
    </xdr:to>
    <xdr:cxnSp macro="">
      <xdr:nvCxnSpPr>
        <xdr:cNvPr id="177" name="直線コネクタ 176"/>
        <xdr:cNvCxnSpPr/>
      </xdr:nvCxnSpPr>
      <xdr:spPr>
        <a:xfrm flipV="1">
          <a:off x="3797300" y="12633452"/>
          <a:ext cx="8382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61481</xdr:rowOff>
    </xdr:from>
    <xdr:to>
      <xdr:col>19</xdr:col>
      <xdr:colOff>177800</xdr:colOff>
      <xdr:row>75</xdr:row>
      <xdr:rowOff>11671</xdr:rowOff>
    </xdr:to>
    <xdr:cxnSp macro="">
      <xdr:nvCxnSpPr>
        <xdr:cNvPr id="180" name="直線コネクタ 179"/>
        <xdr:cNvCxnSpPr/>
      </xdr:nvCxnSpPr>
      <xdr:spPr>
        <a:xfrm flipV="1">
          <a:off x="2908300" y="12748781"/>
          <a:ext cx="889000" cy="1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11671</xdr:rowOff>
    </xdr:from>
    <xdr:to>
      <xdr:col>15</xdr:col>
      <xdr:colOff>50800</xdr:colOff>
      <xdr:row>75</xdr:row>
      <xdr:rowOff>86525</xdr:rowOff>
    </xdr:to>
    <xdr:cxnSp macro="">
      <xdr:nvCxnSpPr>
        <xdr:cNvPr id="183" name="直線コネクタ 182"/>
        <xdr:cNvCxnSpPr/>
      </xdr:nvCxnSpPr>
      <xdr:spPr>
        <a:xfrm flipV="1">
          <a:off x="2019300" y="12870421"/>
          <a:ext cx="8890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86525</xdr:rowOff>
    </xdr:from>
    <xdr:to>
      <xdr:col>10</xdr:col>
      <xdr:colOff>114300</xdr:colOff>
      <xdr:row>75</xdr:row>
      <xdr:rowOff>161506</xdr:rowOff>
    </xdr:to>
    <xdr:cxnSp macro="">
      <xdr:nvCxnSpPr>
        <xdr:cNvPr id="186" name="直線コネクタ 185"/>
        <xdr:cNvCxnSpPr/>
      </xdr:nvCxnSpPr>
      <xdr:spPr>
        <a:xfrm flipV="1">
          <a:off x="1130300" y="1294527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66802</xdr:rowOff>
    </xdr:from>
    <xdr:to>
      <xdr:col>24</xdr:col>
      <xdr:colOff>114300</xdr:colOff>
      <xdr:row>73</xdr:row>
      <xdr:rowOff>168402</xdr:rowOff>
    </xdr:to>
    <xdr:sp macro="" textlink="">
      <xdr:nvSpPr>
        <xdr:cNvPr id="196" name="楕円 195"/>
        <xdr:cNvSpPr/>
      </xdr:nvSpPr>
      <xdr:spPr>
        <a:xfrm>
          <a:off x="45847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89679</xdr:rowOff>
    </xdr:from>
    <xdr:ext cx="599010" cy="259045"/>
    <xdr:sp macro="" textlink="">
      <xdr:nvSpPr>
        <xdr:cNvPr id="197" name="民生費該当値テキスト"/>
        <xdr:cNvSpPr txBox="1"/>
      </xdr:nvSpPr>
      <xdr:spPr>
        <a:xfrm>
          <a:off x="4686300" y="124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10681</xdr:rowOff>
    </xdr:from>
    <xdr:to>
      <xdr:col>20</xdr:col>
      <xdr:colOff>38100</xdr:colOff>
      <xdr:row>74</xdr:row>
      <xdr:rowOff>112281</xdr:rowOff>
    </xdr:to>
    <xdr:sp macro="" textlink="">
      <xdr:nvSpPr>
        <xdr:cNvPr id="198" name="楕円 197"/>
        <xdr:cNvSpPr/>
      </xdr:nvSpPr>
      <xdr:spPr>
        <a:xfrm>
          <a:off x="3746500" y="126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128808</xdr:rowOff>
    </xdr:from>
    <xdr:ext cx="599010" cy="259045"/>
    <xdr:sp macro="" textlink="">
      <xdr:nvSpPr>
        <xdr:cNvPr id="199" name="テキスト ボックス 198"/>
        <xdr:cNvSpPr txBox="1"/>
      </xdr:nvSpPr>
      <xdr:spPr>
        <a:xfrm>
          <a:off x="3497795" y="1247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132321</xdr:rowOff>
    </xdr:from>
    <xdr:to>
      <xdr:col>15</xdr:col>
      <xdr:colOff>101600</xdr:colOff>
      <xdr:row>75</xdr:row>
      <xdr:rowOff>62471</xdr:rowOff>
    </xdr:to>
    <xdr:sp macro="" textlink="">
      <xdr:nvSpPr>
        <xdr:cNvPr id="200" name="楕円 199"/>
        <xdr:cNvSpPr/>
      </xdr:nvSpPr>
      <xdr:spPr>
        <a:xfrm>
          <a:off x="2857500" y="12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78998</xdr:rowOff>
    </xdr:from>
    <xdr:ext cx="599010" cy="259045"/>
    <xdr:sp macro="" textlink="">
      <xdr:nvSpPr>
        <xdr:cNvPr id="201" name="テキスト ボックス 200"/>
        <xdr:cNvSpPr txBox="1"/>
      </xdr:nvSpPr>
      <xdr:spPr>
        <a:xfrm>
          <a:off x="2608795" y="1259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35725</xdr:rowOff>
    </xdr:from>
    <xdr:to>
      <xdr:col>10</xdr:col>
      <xdr:colOff>165100</xdr:colOff>
      <xdr:row>75</xdr:row>
      <xdr:rowOff>137325</xdr:rowOff>
    </xdr:to>
    <xdr:sp macro="" textlink="">
      <xdr:nvSpPr>
        <xdr:cNvPr id="202" name="楕円 201"/>
        <xdr:cNvSpPr/>
      </xdr:nvSpPr>
      <xdr:spPr>
        <a:xfrm>
          <a:off x="1968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153852</xdr:rowOff>
    </xdr:from>
    <xdr:ext cx="599010" cy="259045"/>
    <xdr:sp macro="" textlink="">
      <xdr:nvSpPr>
        <xdr:cNvPr id="203" name="テキスト ボックス 202"/>
        <xdr:cNvSpPr txBox="1"/>
      </xdr:nvSpPr>
      <xdr:spPr>
        <a:xfrm>
          <a:off x="1719795"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110706</xdr:rowOff>
    </xdr:from>
    <xdr:to>
      <xdr:col>6</xdr:col>
      <xdr:colOff>38100</xdr:colOff>
      <xdr:row>76</xdr:row>
      <xdr:rowOff>40856</xdr:rowOff>
    </xdr:to>
    <xdr:sp macro="" textlink="">
      <xdr:nvSpPr>
        <xdr:cNvPr id="204" name="楕円 203"/>
        <xdr:cNvSpPr/>
      </xdr:nvSpPr>
      <xdr:spPr>
        <a:xfrm>
          <a:off x="1079500" y="12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57383</xdr:rowOff>
    </xdr:from>
    <xdr:ext cx="599010" cy="259045"/>
    <xdr:sp macro="" textlink="">
      <xdr:nvSpPr>
        <xdr:cNvPr id="205" name="テキスト ボックス 204"/>
        <xdr:cNvSpPr txBox="1"/>
      </xdr:nvSpPr>
      <xdr:spPr>
        <a:xfrm>
          <a:off x="830795" y="12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86113</xdr:rowOff>
    </xdr:from>
    <xdr:to>
      <xdr:col>24</xdr:col>
      <xdr:colOff>63500</xdr:colOff>
      <xdr:row>96</xdr:row>
      <xdr:rowOff>158235</xdr:rowOff>
    </xdr:to>
    <xdr:cxnSp macro="">
      <xdr:nvCxnSpPr>
        <xdr:cNvPr id="235" name="直線コネクタ 234"/>
        <xdr:cNvCxnSpPr/>
      </xdr:nvCxnSpPr>
      <xdr:spPr>
        <a:xfrm flipV="1">
          <a:off x="3797300" y="16545313"/>
          <a:ext cx="8382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158235</xdr:rowOff>
    </xdr:from>
    <xdr:to>
      <xdr:col>19</xdr:col>
      <xdr:colOff>177800</xdr:colOff>
      <xdr:row>96</xdr:row>
      <xdr:rowOff>166960</xdr:rowOff>
    </xdr:to>
    <xdr:cxnSp macro="">
      <xdr:nvCxnSpPr>
        <xdr:cNvPr id="238" name="直線コネクタ 237"/>
        <xdr:cNvCxnSpPr/>
      </xdr:nvCxnSpPr>
      <xdr:spPr>
        <a:xfrm flipV="1">
          <a:off x="2908300" y="1661743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166960</xdr:rowOff>
    </xdr:from>
    <xdr:to>
      <xdr:col>15</xdr:col>
      <xdr:colOff>50800</xdr:colOff>
      <xdr:row>97</xdr:row>
      <xdr:rowOff>5626</xdr:rowOff>
    </xdr:to>
    <xdr:cxnSp macro="">
      <xdr:nvCxnSpPr>
        <xdr:cNvPr id="241" name="直線コネクタ 240"/>
        <xdr:cNvCxnSpPr/>
      </xdr:nvCxnSpPr>
      <xdr:spPr>
        <a:xfrm flipV="1">
          <a:off x="2019300" y="16626160"/>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5626</xdr:rowOff>
    </xdr:from>
    <xdr:to>
      <xdr:col>10</xdr:col>
      <xdr:colOff>114300</xdr:colOff>
      <xdr:row>97</xdr:row>
      <xdr:rowOff>32772</xdr:rowOff>
    </xdr:to>
    <xdr:cxnSp macro="">
      <xdr:nvCxnSpPr>
        <xdr:cNvPr id="244" name="直線コネクタ 243"/>
        <xdr:cNvCxnSpPr/>
      </xdr:nvCxnSpPr>
      <xdr:spPr>
        <a:xfrm flipV="1">
          <a:off x="1130300" y="1663627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35313</xdr:rowOff>
    </xdr:from>
    <xdr:to>
      <xdr:col>24</xdr:col>
      <xdr:colOff>114300</xdr:colOff>
      <xdr:row>96</xdr:row>
      <xdr:rowOff>136913</xdr:rowOff>
    </xdr:to>
    <xdr:sp macro="" textlink="">
      <xdr:nvSpPr>
        <xdr:cNvPr id="254" name="楕円 253"/>
        <xdr:cNvSpPr/>
      </xdr:nvSpPr>
      <xdr:spPr>
        <a:xfrm>
          <a:off x="4584700" y="16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58190</xdr:rowOff>
    </xdr:from>
    <xdr:ext cx="534377" cy="259045"/>
    <xdr:sp macro="" textlink="">
      <xdr:nvSpPr>
        <xdr:cNvPr id="255" name="衛生費該当値テキスト"/>
        <xdr:cNvSpPr txBox="1"/>
      </xdr:nvSpPr>
      <xdr:spPr>
        <a:xfrm>
          <a:off x="4686300" y="163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107435</xdr:rowOff>
    </xdr:from>
    <xdr:to>
      <xdr:col>20</xdr:col>
      <xdr:colOff>38100</xdr:colOff>
      <xdr:row>97</xdr:row>
      <xdr:rowOff>37585</xdr:rowOff>
    </xdr:to>
    <xdr:sp macro="" textlink="">
      <xdr:nvSpPr>
        <xdr:cNvPr id="256" name="楕円 255"/>
        <xdr:cNvSpPr/>
      </xdr:nvSpPr>
      <xdr:spPr>
        <a:xfrm>
          <a:off x="3746500" y="165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54112</xdr:rowOff>
    </xdr:from>
    <xdr:ext cx="534377" cy="259045"/>
    <xdr:sp macro="" textlink="">
      <xdr:nvSpPr>
        <xdr:cNvPr id="257" name="テキスト ボックス 256"/>
        <xdr:cNvSpPr txBox="1"/>
      </xdr:nvSpPr>
      <xdr:spPr>
        <a:xfrm>
          <a:off x="3530111" y="163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116160</xdr:rowOff>
    </xdr:from>
    <xdr:to>
      <xdr:col>15</xdr:col>
      <xdr:colOff>101600</xdr:colOff>
      <xdr:row>97</xdr:row>
      <xdr:rowOff>46310</xdr:rowOff>
    </xdr:to>
    <xdr:sp macro="" textlink="">
      <xdr:nvSpPr>
        <xdr:cNvPr id="258" name="楕円 257"/>
        <xdr:cNvSpPr/>
      </xdr:nvSpPr>
      <xdr:spPr>
        <a:xfrm>
          <a:off x="2857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62837</xdr:rowOff>
    </xdr:from>
    <xdr:ext cx="534377" cy="259045"/>
    <xdr:sp macro="" textlink="">
      <xdr:nvSpPr>
        <xdr:cNvPr id="259" name="テキスト ボックス 258"/>
        <xdr:cNvSpPr txBox="1"/>
      </xdr:nvSpPr>
      <xdr:spPr>
        <a:xfrm>
          <a:off x="2641111" y="163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126276</xdr:rowOff>
    </xdr:from>
    <xdr:to>
      <xdr:col>10</xdr:col>
      <xdr:colOff>165100</xdr:colOff>
      <xdr:row>97</xdr:row>
      <xdr:rowOff>56426</xdr:rowOff>
    </xdr:to>
    <xdr:sp macro="" textlink="">
      <xdr:nvSpPr>
        <xdr:cNvPr id="260" name="楕円 259"/>
        <xdr:cNvSpPr/>
      </xdr:nvSpPr>
      <xdr:spPr>
        <a:xfrm>
          <a:off x="1968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47553</xdr:rowOff>
    </xdr:from>
    <xdr:ext cx="534377" cy="259045"/>
    <xdr:sp macro="" textlink="">
      <xdr:nvSpPr>
        <xdr:cNvPr id="261" name="テキスト ボックス 260"/>
        <xdr:cNvSpPr txBox="1"/>
      </xdr:nvSpPr>
      <xdr:spPr>
        <a:xfrm>
          <a:off x="1752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153422</xdr:rowOff>
    </xdr:from>
    <xdr:to>
      <xdr:col>6</xdr:col>
      <xdr:colOff>38100</xdr:colOff>
      <xdr:row>97</xdr:row>
      <xdr:rowOff>83572</xdr:rowOff>
    </xdr:to>
    <xdr:sp macro="" textlink="">
      <xdr:nvSpPr>
        <xdr:cNvPr id="262" name="楕円 261"/>
        <xdr:cNvSpPr/>
      </xdr:nvSpPr>
      <xdr:spPr>
        <a:xfrm>
          <a:off x="1079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100099</xdr:rowOff>
    </xdr:from>
    <xdr:ext cx="534377" cy="259045"/>
    <xdr:sp macro="" textlink="">
      <xdr:nvSpPr>
        <xdr:cNvPr id="263" name="テキスト ボックス 262"/>
        <xdr:cNvSpPr txBox="1"/>
      </xdr:nvSpPr>
      <xdr:spPr>
        <a:xfrm>
          <a:off x="863111" y="16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14351</xdr:rowOff>
    </xdr:from>
    <xdr:to>
      <xdr:col>55</xdr:col>
      <xdr:colOff>0</xdr:colOff>
      <xdr:row>38</xdr:row>
      <xdr:rowOff>73406</xdr:rowOff>
    </xdr:to>
    <xdr:cxnSp macro="">
      <xdr:nvCxnSpPr>
        <xdr:cNvPr id="292" name="直線コネクタ 291"/>
        <xdr:cNvCxnSpPr/>
      </xdr:nvCxnSpPr>
      <xdr:spPr>
        <a:xfrm flipV="1">
          <a:off x="9639300" y="6529451"/>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73406</xdr:rowOff>
    </xdr:from>
    <xdr:to>
      <xdr:col>50</xdr:col>
      <xdr:colOff>114300</xdr:colOff>
      <xdr:row>38</xdr:row>
      <xdr:rowOff>79883</xdr:rowOff>
    </xdr:to>
    <xdr:cxnSp macro="">
      <xdr:nvCxnSpPr>
        <xdr:cNvPr id="295" name="直線コネクタ 294"/>
        <xdr:cNvCxnSpPr/>
      </xdr:nvCxnSpPr>
      <xdr:spPr>
        <a:xfrm flipV="1">
          <a:off x="8750300" y="658850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81788</xdr:rowOff>
    </xdr:from>
    <xdr:to>
      <xdr:col>45</xdr:col>
      <xdr:colOff>177800</xdr:colOff>
      <xdr:row>38</xdr:row>
      <xdr:rowOff>79883</xdr:rowOff>
    </xdr:to>
    <xdr:cxnSp macro="">
      <xdr:nvCxnSpPr>
        <xdr:cNvPr id="298" name="直線コネクタ 297"/>
        <xdr:cNvCxnSpPr/>
      </xdr:nvCxnSpPr>
      <xdr:spPr>
        <a:xfrm>
          <a:off x="7861300" y="6425438"/>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161036</xdr:rowOff>
    </xdr:from>
    <xdr:to>
      <xdr:col>41</xdr:col>
      <xdr:colOff>50800</xdr:colOff>
      <xdr:row>37</xdr:row>
      <xdr:rowOff>81788</xdr:rowOff>
    </xdr:to>
    <xdr:cxnSp macro="">
      <xdr:nvCxnSpPr>
        <xdr:cNvPr id="301" name="直線コネクタ 300"/>
        <xdr:cNvCxnSpPr/>
      </xdr:nvCxnSpPr>
      <xdr:spPr>
        <a:xfrm>
          <a:off x="6972300" y="5304536"/>
          <a:ext cx="889000" cy="1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135001</xdr:rowOff>
    </xdr:from>
    <xdr:to>
      <xdr:col>55</xdr:col>
      <xdr:colOff>50800</xdr:colOff>
      <xdr:row>38</xdr:row>
      <xdr:rowOff>65151</xdr:rowOff>
    </xdr:to>
    <xdr:sp macro="" textlink="">
      <xdr:nvSpPr>
        <xdr:cNvPr id="311" name="楕円 310"/>
        <xdr:cNvSpPr/>
      </xdr:nvSpPr>
      <xdr:spPr>
        <a:xfrm>
          <a:off x="104267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113428</xdr:rowOff>
    </xdr:from>
    <xdr:ext cx="378565" cy="259045"/>
    <xdr:sp macro="" textlink="">
      <xdr:nvSpPr>
        <xdr:cNvPr id="312" name="労働費該当値テキスト"/>
        <xdr:cNvSpPr txBox="1"/>
      </xdr:nvSpPr>
      <xdr:spPr>
        <a:xfrm>
          <a:off x="10528300" y="64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22606</xdr:rowOff>
    </xdr:from>
    <xdr:to>
      <xdr:col>50</xdr:col>
      <xdr:colOff>165100</xdr:colOff>
      <xdr:row>38</xdr:row>
      <xdr:rowOff>124206</xdr:rowOff>
    </xdr:to>
    <xdr:sp macro="" textlink="">
      <xdr:nvSpPr>
        <xdr:cNvPr id="313" name="楕円 312"/>
        <xdr:cNvSpPr/>
      </xdr:nvSpPr>
      <xdr:spPr>
        <a:xfrm>
          <a:off x="9588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115333</xdr:rowOff>
    </xdr:from>
    <xdr:ext cx="378565" cy="259045"/>
    <xdr:sp macro="" textlink="">
      <xdr:nvSpPr>
        <xdr:cNvPr id="314" name="テキスト ボックス 313"/>
        <xdr:cNvSpPr txBox="1"/>
      </xdr:nvSpPr>
      <xdr:spPr>
        <a:xfrm>
          <a:off x="9450017" y="663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29083</xdr:rowOff>
    </xdr:from>
    <xdr:to>
      <xdr:col>46</xdr:col>
      <xdr:colOff>38100</xdr:colOff>
      <xdr:row>38</xdr:row>
      <xdr:rowOff>130683</xdr:rowOff>
    </xdr:to>
    <xdr:sp macro="" textlink="">
      <xdr:nvSpPr>
        <xdr:cNvPr id="315" name="楕円 314"/>
        <xdr:cNvSpPr/>
      </xdr:nvSpPr>
      <xdr:spPr>
        <a:xfrm>
          <a:off x="8699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121810</xdr:rowOff>
    </xdr:from>
    <xdr:ext cx="378565" cy="259045"/>
    <xdr:sp macro="" textlink="">
      <xdr:nvSpPr>
        <xdr:cNvPr id="316" name="テキスト ボックス 315"/>
        <xdr:cNvSpPr txBox="1"/>
      </xdr:nvSpPr>
      <xdr:spPr>
        <a:xfrm>
          <a:off x="8561017" y="663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30988</xdr:rowOff>
    </xdr:from>
    <xdr:to>
      <xdr:col>41</xdr:col>
      <xdr:colOff>101600</xdr:colOff>
      <xdr:row>37</xdr:row>
      <xdr:rowOff>132588</xdr:rowOff>
    </xdr:to>
    <xdr:sp macro="" textlink="">
      <xdr:nvSpPr>
        <xdr:cNvPr id="317" name="楕円 316"/>
        <xdr:cNvSpPr/>
      </xdr:nvSpPr>
      <xdr:spPr>
        <a:xfrm>
          <a:off x="781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123715</xdr:rowOff>
    </xdr:from>
    <xdr:ext cx="378565" cy="259045"/>
    <xdr:sp macro="" textlink="">
      <xdr:nvSpPr>
        <xdr:cNvPr id="318" name="テキスト ボックス 317"/>
        <xdr:cNvSpPr txBox="1"/>
      </xdr:nvSpPr>
      <xdr:spPr>
        <a:xfrm>
          <a:off x="7672017" y="64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110236</xdr:rowOff>
    </xdr:from>
    <xdr:to>
      <xdr:col>36</xdr:col>
      <xdr:colOff>165100</xdr:colOff>
      <xdr:row>31</xdr:row>
      <xdr:rowOff>40386</xdr:rowOff>
    </xdr:to>
    <xdr:sp macro="" textlink="">
      <xdr:nvSpPr>
        <xdr:cNvPr id="319" name="楕円 318"/>
        <xdr:cNvSpPr/>
      </xdr:nvSpPr>
      <xdr:spPr>
        <a:xfrm>
          <a:off x="6921500" y="52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56913</xdr:rowOff>
    </xdr:from>
    <xdr:ext cx="469744" cy="259045"/>
    <xdr:sp macro="" textlink="">
      <xdr:nvSpPr>
        <xdr:cNvPr id="320" name="テキスト ボックス 319"/>
        <xdr:cNvSpPr txBox="1"/>
      </xdr:nvSpPr>
      <xdr:spPr>
        <a:xfrm>
          <a:off x="6737428" y="50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22866</xdr:rowOff>
    </xdr:from>
    <xdr:to>
      <xdr:col>55</xdr:col>
      <xdr:colOff>0</xdr:colOff>
      <xdr:row>55</xdr:row>
      <xdr:rowOff>64624</xdr:rowOff>
    </xdr:to>
    <xdr:cxnSp macro="">
      <xdr:nvCxnSpPr>
        <xdr:cNvPr id="349" name="直線コネクタ 348"/>
        <xdr:cNvCxnSpPr/>
      </xdr:nvCxnSpPr>
      <xdr:spPr>
        <a:xfrm flipV="1">
          <a:off x="9639300" y="9452616"/>
          <a:ext cx="8382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64624</xdr:rowOff>
    </xdr:from>
    <xdr:to>
      <xdr:col>50</xdr:col>
      <xdr:colOff>114300</xdr:colOff>
      <xdr:row>55</xdr:row>
      <xdr:rowOff>76321</xdr:rowOff>
    </xdr:to>
    <xdr:cxnSp macro="">
      <xdr:nvCxnSpPr>
        <xdr:cNvPr id="352" name="直線コネクタ 351"/>
        <xdr:cNvCxnSpPr/>
      </xdr:nvCxnSpPr>
      <xdr:spPr>
        <a:xfrm flipV="1">
          <a:off x="8750300" y="9494374"/>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76321</xdr:rowOff>
    </xdr:from>
    <xdr:to>
      <xdr:col>45</xdr:col>
      <xdr:colOff>177800</xdr:colOff>
      <xdr:row>55</xdr:row>
      <xdr:rowOff>115450</xdr:rowOff>
    </xdr:to>
    <xdr:cxnSp macro="">
      <xdr:nvCxnSpPr>
        <xdr:cNvPr id="355" name="直線コネクタ 354"/>
        <xdr:cNvCxnSpPr/>
      </xdr:nvCxnSpPr>
      <xdr:spPr>
        <a:xfrm flipV="1">
          <a:off x="7861300" y="950607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115450</xdr:rowOff>
    </xdr:from>
    <xdr:to>
      <xdr:col>41</xdr:col>
      <xdr:colOff>50800</xdr:colOff>
      <xdr:row>56</xdr:row>
      <xdr:rowOff>22923</xdr:rowOff>
    </xdr:to>
    <xdr:cxnSp macro="">
      <xdr:nvCxnSpPr>
        <xdr:cNvPr id="358" name="直線コネクタ 357"/>
        <xdr:cNvCxnSpPr/>
      </xdr:nvCxnSpPr>
      <xdr:spPr>
        <a:xfrm flipV="1">
          <a:off x="6972300" y="954520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143516</xdr:rowOff>
    </xdr:from>
    <xdr:to>
      <xdr:col>55</xdr:col>
      <xdr:colOff>50800</xdr:colOff>
      <xdr:row>55</xdr:row>
      <xdr:rowOff>73666</xdr:rowOff>
    </xdr:to>
    <xdr:sp macro="" textlink="">
      <xdr:nvSpPr>
        <xdr:cNvPr id="368" name="楕円 367"/>
        <xdr:cNvSpPr/>
      </xdr:nvSpPr>
      <xdr:spPr>
        <a:xfrm>
          <a:off x="10426700" y="94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166393</xdr:rowOff>
    </xdr:from>
    <xdr:ext cx="534377" cy="259045"/>
    <xdr:sp macro="" textlink="">
      <xdr:nvSpPr>
        <xdr:cNvPr id="369" name="農林水産業費該当値テキスト"/>
        <xdr:cNvSpPr txBox="1"/>
      </xdr:nvSpPr>
      <xdr:spPr>
        <a:xfrm>
          <a:off x="10528300" y="92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13824</xdr:rowOff>
    </xdr:from>
    <xdr:to>
      <xdr:col>50</xdr:col>
      <xdr:colOff>165100</xdr:colOff>
      <xdr:row>55</xdr:row>
      <xdr:rowOff>115424</xdr:rowOff>
    </xdr:to>
    <xdr:sp macro="" textlink="">
      <xdr:nvSpPr>
        <xdr:cNvPr id="370" name="楕円 369"/>
        <xdr:cNvSpPr/>
      </xdr:nvSpPr>
      <xdr:spPr>
        <a:xfrm>
          <a:off x="9588500" y="94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131951</xdr:rowOff>
    </xdr:from>
    <xdr:ext cx="534377" cy="259045"/>
    <xdr:sp macro="" textlink="">
      <xdr:nvSpPr>
        <xdr:cNvPr id="371" name="テキスト ボックス 370"/>
        <xdr:cNvSpPr txBox="1"/>
      </xdr:nvSpPr>
      <xdr:spPr>
        <a:xfrm>
          <a:off x="9372111" y="92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25521</xdr:rowOff>
    </xdr:from>
    <xdr:to>
      <xdr:col>46</xdr:col>
      <xdr:colOff>38100</xdr:colOff>
      <xdr:row>55</xdr:row>
      <xdr:rowOff>127121</xdr:rowOff>
    </xdr:to>
    <xdr:sp macro="" textlink="">
      <xdr:nvSpPr>
        <xdr:cNvPr id="372" name="楕円 371"/>
        <xdr:cNvSpPr/>
      </xdr:nvSpPr>
      <xdr:spPr>
        <a:xfrm>
          <a:off x="8699500" y="94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143648</xdr:rowOff>
    </xdr:from>
    <xdr:ext cx="534377" cy="259045"/>
    <xdr:sp macro="" textlink="">
      <xdr:nvSpPr>
        <xdr:cNvPr id="373" name="テキスト ボックス 372"/>
        <xdr:cNvSpPr txBox="1"/>
      </xdr:nvSpPr>
      <xdr:spPr>
        <a:xfrm>
          <a:off x="8483111" y="92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64650</xdr:rowOff>
    </xdr:from>
    <xdr:to>
      <xdr:col>41</xdr:col>
      <xdr:colOff>101600</xdr:colOff>
      <xdr:row>55</xdr:row>
      <xdr:rowOff>166250</xdr:rowOff>
    </xdr:to>
    <xdr:sp macro="" textlink="">
      <xdr:nvSpPr>
        <xdr:cNvPr id="374" name="楕円 373"/>
        <xdr:cNvSpPr/>
      </xdr:nvSpPr>
      <xdr:spPr>
        <a:xfrm>
          <a:off x="7810500" y="94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11327</xdr:rowOff>
    </xdr:from>
    <xdr:ext cx="534377" cy="259045"/>
    <xdr:sp macro="" textlink="">
      <xdr:nvSpPr>
        <xdr:cNvPr id="375" name="テキスト ボックス 374"/>
        <xdr:cNvSpPr txBox="1"/>
      </xdr:nvSpPr>
      <xdr:spPr>
        <a:xfrm>
          <a:off x="7594111" y="92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143573</xdr:rowOff>
    </xdr:from>
    <xdr:to>
      <xdr:col>36</xdr:col>
      <xdr:colOff>165100</xdr:colOff>
      <xdr:row>56</xdr:row>
      <xdr:rowOff>73723</xdr:rowOff>
    </xdr:to>
    <xdr:sp macro="" textlink="">
      <xdr:nvSpPr>
        <xdr:cNvPr id="376" name="楕円 375"/>
        <xdr:cNvSpPr/>
      </xdr:nvSpPr>
      <xdr:spPr>
        <a:xfrm>
          <a:off x="6921500" y="95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90250</xdr:rowOff>
    </xdr:from>
    <xdr:ext cx="534377" cy="259045"/>
    <xdr:sp macro="" textlink="">
      <xdr:nvSpPr>
        <xdr:cNvPr id="377" name="テキスト ボックス 376"/>
        <xdr:cNvSpPr txBox="1"/>
      </xdr:nvSpPr>
      <xdr:spPr>
        <a:xfrm>
          <a:off x="6705111" y="93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114782</xdr:rowOff>
    </xdr:from>
    <xdr:to>
      <xdr:col>55</xdr:col>
      <xdr:colOff>0</xdr:colOff>
      <xdr:row>77</xdr:row>
      <xdr:rowOff>73425</xdr:rowOff>
    </xdr:to>
    <xdr:cxnSp macro="">
      <xdr:nvCxnSpPr>
        <xdr:cNvPr id="406" name="直線コネクタ 405"/>
        <xdr:cNvCxnSpPr/>
      </xdr:nvCxnSpPr>
      <xdr:spPr>
        <a:xfrm flipV="1">
          <a:off x="9639300" y="13144982"/>
          <a:ext cx="8382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73425</xdr:rowOff>
    </xdr:from>
    <xdr:to>
      <xdr:col>50</xdr:col>
      <xdr:colOff>114300</xdr:colOff>
      <xdr:row>77</xdr:row>
      <xdr:rowOff>116269</xdr:rowOff>
    </xdr:to>
    <xdr:cxnSp macro="">
      <xdr:nvCxnSpPr>
        <xdr:cNvPr id="409" name="直線コネクタ 408"/>
        <xdr:cNvCxnSpPr/>
      </xdr:nvCxnSpPr>
      <xdr:spPr>
        <a:xfrm flipV="1">
          <a:off x="8750300" y="1327507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72225</xdr:rowOff>
    </xdr:from>
    <xdr:to>
      <xdr:col>45</xdr:col>
      <xdr:colOff>177800</xdr:colOff>
      <xdr:row>77</xdr:row>
      <xdr:rowOff>116269</xdr:rowOff>
    </xdr:to>
    <xdr:cxnSp macro="">
      <xdr:nvCxnSpPr>
        <xdr:cNvPr id="412" name="直線コネクタ 411"/>
        <xdr:cNvCxnSpPr/>
      </xdr:nvCxnSpPr>
      <xdr:spPr>
        <a:xfrm>
          <a:off x="7861300" y="13273875"/>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72225</xdr:rowOff>
    </xdr:from>
    <xdr:to>
      <xdr:col>41</xdr:col>
      <xdr:colOff>50800</xdr:colOff>
      <xdr:row>77</xdr:row>
      <xdr:rowOff>72949</xdr:rowOff>
    </xdr:to>
    <xdr:cxnSp macro="">
      <xdr:nvCxnSpPr>
        <xdr:cNvPr id="415" name="直線コネクタ 414"/>
        <xdr:cNvCxnSpPr/>
      </xdr:nvCxnSpPr>
      <xdr:spPr>
        <a:xfrm flipV="1">
          <a:off x="6972300" y="1327387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63982</xdr:rowOff>
    </xdr:from>
    <xdr:to>
      <xdr:col>55</xdr:col>
      <xdr:colOff>50800</xdr:colOff>
      <xdr:row>76</xdr:row>
      <xdr:rowOff>165582</xdr:rowOff>
    </xdr:to>
    <xdr:sp macro="" textlink="">
      <xdr:nvSpPr>
        <xdr:cNvPr id="425" name="楕円 424"/>
        <xdr:cNvSpPr/>
      </xdr:nvSpPr>
      <xdr:spPr>
        <a:xfrm>
          <a:off x="104267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86860</xdr:rowOff>
    </xdr:from>
    <xdr:ext cx="534377" cy="259045"/>
    <xdr:sp macro="" textlink="">
      <xdr:nvSpPr>
        <xdr:cNvPr id="426" name="商工費該当値テキスト"/>
        <xdr:cNvSpPr txBox="1"/>
      </xdr:nvSpPr>
      <xdr:spPr>
        <a:xfrm>
          <a:off x="10528300" y="129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22625</xdr:rowOff>
    </xdr:from>
    <xdr:to>
      <xdr:col>50</xdr:col>
      <xdr:colOff>165100</xdr:colOff>
      <xdr:row>77</xdr:row>
      <xdr:rowOff>124225</xdr:rowOff>
    </xdr:to>
    <xdr:sp macro="" textlink="">
      <xdr:nvSpPr>
        <xdr:cNvPr id="427" name="楕円 426"/>
        <xdr:cNvSpPr/>
      </xdr:nvSpPr>
      <xdr:spPr>
        <a:xfrm>
          <a:off x="9588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140752</xdr:rowOff>
    </xdr:from>
    <xdr:ext cx="534377" cy="259045"/>
    <xdr:sp macro="" textlink="">
      <xdr:nvSpPr>
        <xdr:cNvPr id="428" name="テキスト ボックス 427"/>
        <xdr:cNvSpPr txBox="1"/>
      </xdr:nvSpPr>
      <xdr:spPr>
        <a:xfrm>
          <a:off x="9372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65469</xdr:rowOff>
    </xdr:from>
    <xdr:to>
      <xdr:col>46</xdr:col>
      <xdr:colOff>38100</xdr:colOff>
      <xdr:row>77</xdr:row>
      <xdr:rowOff>167069</xdr:rowOff>
    </xdr:to>
    <xdr:sp macro="" textlink="">
      <xdr:nvSpPr>
        <xdr:cNvPr id="429" name="楕円 428"/>
        <xdr:cNvSpPr/>
      </xdr:nvSpPr>
      <xdr:spPr>
        <a:xfrm>
          <a:off x="8699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12146</xdr:rowOff>
    </xdr:from>
    <xdr:ext cx="534377" cy="259045"/>
    <xdr:sp macro="" textlink="">
      <xdr:nvSpPr>
        <xdr:cNvPr id="430" name="テキスト ボックス 429"/>
        <xdr:cNvSpPr txBox="1"/>
      </xdr:nvSpPr>
      <xdr:spPr>
        <a:xfrm>
          <a:off x="8483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21425</xdr:rowOff>
    </xdr:from>
    <xdr:to>
      <xdr:col>41</xdr:col>
      <xdr:colOff>101600</xdr:colOff>
      <xdr:row>77</xdr:row>
      <xdr:rowOff>123025</xdr:rowOff>
    </xdr:to>
    <xdr:sp macro="" textlink="">
      <xdr:nvSpPr>
        <xdr:cNvPr id="431" name="楕円 430"/>
        <xdr:cNvSpPr/>
      </xdr:nvSpPr>
      <xdr:spPr>
        <a:xfrm>
          <a:off x="7810500" y="132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139552</xdr:rowOff>
    </xdr:from>
    <xdr:ext cx="534377" cy="259045"/>
    <xdr:sp macro="" textlink="">
      <xdr:nvSpPr>
        <xdr:cNvPr id="432" name="テキスト ボックス 431"/>
        <xdr:cNvSpPr txBox="1"/>
      </xdr:nvSpPr>
      <xdr:spPr>
        <a:xfrm>
          <a:off x="7594111" y="129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22149</xdr:rowOff>
    </xdr:from>
    <xdr:to>
      <xdr:col>36</xdr:col>
      <xdr:colOff>165100</xdr:colOff>
      <xdr:row>77</xdr:row>
      <xdr:rowOff>123749</xdr:rowOff>
    </xdr:to>
    <xdr:sp macro="" textlink="">
      <xdr:nvSpPr>
        <xdr:cNvPr id="433" name="楕円 432"/>
        <xdr:cNvSpPr/>
      </xdr:nvSpPr>
      <xdr:spPr>
        <a:xfrm>
          <a:off x="6921500" y="132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140276</xdr:rowOff>
    </xdr:from>
    <xdr:ext cx="534377" cy="259045"/>
    <xdr:sp macro="" textlink="">
      <xdr:nvSpPr>
        <xdr:cNvPr id="434" name="テキスト ボックス 433"/>
        <xdr:cNvSpPr txBox="1"/>
      </xdr:nvSpPr>
      <xdr:spPr>
        <a:xfrm>
          <a:off x="6705111" y="129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49034</xdr:rowOff>
    </xdr:from>
    <xdr:to>
      <xdr:col>55</xdr:col>
      <xdr:colOff>0</xdr:colOff>
      <xdr:row>94</xdr:row>
      <xdr:rowOff>102882</xdr:rowOff>
    </xdr:to>
    <xdr:cxnSp macro="">
      <xdr:nvCxnSpPr>
        <xdr:cNvPr id="463" name="直線コネクタ 462"/>
        <xdr:cNvCxnSpPr/>
      </xdr:nvCxnSpPr>
      <xdr:spPr>
        <a:xfrm flipV="1">
          <a:off x="9639300" y="16165334"/>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102882</xdr:rowOff>
    </xdr:from>
    <xdr:to>
      <xdr:col>50</xdr:col>
      <xdr:colOff>114300</xdr:colOff>
      <xdr:row>95</xdr:row>
      <xdr:rowOff>30874</xdr:rowOff>
    </xdr:to>
    <xdr:cxnSp macro="">
      <xdr:nvCxnSpPr>
        <xdr:cNvPr id="466" name="直線コネクタ 465"/>
        <xdr:cNvCxnSpPr/>
      </xdr:nvCxnSpPr>
      <xdr:spPr>
        <a:xfrm flipV="1">
          <a:off x="8750300" y="16219182"/>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30874</xdr:rowOff>
    </xdr:from>
    <xdr:to>
      <xdr:col>45</xdr:col>
      <xdr:colOff>177800</xdr:colOff>
      <xdr:row>95</xdr:row>
      <xdr:rowOff>63894</xdr:rowOff>
    </xdr:to>
    <xdr:cxnSp macro="">
      <xdr:nvCxnSpPr>
        <xdr:cNvPr id="469" name="直線コネクタ 468"/>
        <xdr:cNvCxnSpPr/>
      </xdr:nvCxnSpPr>
      <xdr:spPr>
        <a:xfrm flipV="1">
          <a:off x="7861300" y="1631862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63894</xdr:rowOff>
    </xdr:from>
    <xdr:to>
      <xdr:col>41</xdr:col>
      <xdr:colOff>50800</xdr:colOff>
      <xdr:row>96</xdr:row>
      <xdr:rowOff>8637</xdr:rowOff>
    </xdr:to>
    <xdr:cxnSp macro="">
      <xdr:nvCxnSpPr>
        <xdr:cNvPr id="472" name="直線コネクタ 471"/>
        <xdr:cNvCxnSpPr/>
      </xdr:nvCxnSpPr>
      <xdr:spPr>
        <a:xfrm flipV="1">
          <a:off x="6972300" y="16351644"/>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169684</xdr:rowOff>
    </xdr:from>
    <xdr:to>
      <xdr:col>55</xdr:col>
      <xdr:colOff>50800</xdr:colOff>
      <xdr:row>94</xdr:row>
      <xdr:rowOff>99834</xdr:rowOff>
    </xdr:to>
    <xdr:sp macro="" textlink="">
      <xdr:nvSpPr>
        <xdr:cNvPr id="482" name="楕円 481"/>
        <xdr:cNvSpPr/>
      </xdr:nvSpPr>
      <xdr:spPr>
        <a:xfrm>
          <a:off x="10426700" y="161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21111</xdr:rowOff>
    </xdr:from>
    <xdr:ext cx="534377" cy="259045"/>
    <xdr:sp macro="" textlink="">
      <xdr:nvSpPr>
        <xdr:cNvPr id="483" name="土木費該当値テキスト"/>
        <xdr:cNvSpPr txBox="1"/>
      </xdr:nvSpPr>
      <xdr:spPr>
        <a:xfrm>
          <a:off x="10528300" y="159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52082</xdr:rowOff>
    </xdr:from>
    <xdr:to>
      <xdr:col>50</xdr:col>
      <xdr:colOff>165100</xdr:colOff>
      <xdr:row>94</xdr:row>
      <xdr:rowOff>153682</xdr:rowOff>
    </xdr:to>
    <xdr:sp macro="" textlink="">
      <xdr:nvSpPr>
        <xdr:cNvPr id="484" name="楕円 483"/>
        <xdr:cNvSpPr/>
      </xdr:nvSpPr>
      <xdr:spPr>
        <a:xfrm>
          <a:off x="9588500" y="1616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170209</xdr:rowOff>
    </xdr:from>
    <xdr:ext cx="534377" cy="259045"/>
    <xdr:sp macro="" textlink="">
      <xdr:nvSpPr>
        <xdr:cNvPr id="485" name="テキスト ボックス 484"/>
        <xdr:cNvSpPr txBox="1"/>
      </xdr:nvSpPr>
      <xdr:spPr>
        <a:xfrm>
          <a:off x="9372111" y="15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151524</xdr:rowOff>
    </xdr:from>
    <xdr:to>
      <xdr:col>46</xdr:col>
      <xdr:colOff>38100</xdr:colOff>
      <xdr:row>95</xdr:row>
      <xdr:rowOff>81674</xdr:rowOff>
    </xdr:to>
    <xdr:sp macro="" textlink="">
      <xdr:nvSpPr>
        <xdr:cNvPr id="486" name="楕円 485"/>
        <xdr:cNvSpPr/>
      </xdr:nvSpPr>
      <xdr:spPr>
        <a:xfrm>
          <a:off x="8699500" y="162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98201</xdr:rowOff>
    </xdr:from>
    <xdr:ext cx="534377" cy="259045"/>
    <xdr:sp macro="" textlink="">
      <xdr:nvSpPr>
        <xdr:cNvPr id="487" name="テキスト ボックス 486"/>
        <xdr:cNvSpPr txBox="1"/>
      </xdr:nvSpPr>
      <xdr:spPr>
        <a:xfrm>
          <a:off x="8483111" y="160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13094</xdr:rowOff>
    </xdr:from>
    <xdr:to>
      <xdr:col>41</xdr:col>
      <xdr:colOff>101600</xdr:colOff>
      <xdr:row>95</xdr:row>
      <xdr:rowOff>114694</xdr:rowOff>
    </xdr:to>
    <xdr:sp macro="" textlink="">
      <xdr:nvSpPr>
        <xdr:cNvPr id="488" name="楕円 487"/>
        <xdr:cNvSpPr/>
      </xdr:nvSpPr>
      <xdr:spPr>
        <a:xfrm>
          <a:off x="7810500" y="163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105821</xdr:rowOff>
    </xdr:from>
    <xdr:ext cx="534377" cy="259045"/>
    <xdr:sp macro="" textlink="">
      <xdr:nvSpPr>
        <xdr:cNvPr id="489" name="テキスト ボックス 488"/>
        <xdr:cNvSpPr txBox="1"/>
      </xdr:nvSpPr>
      <xdr:spPr>
        <a:xfrm>
          <a:off x="7594111" y="1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129287</xdr:rowOff>
    </xdr:from>
    <xdr:to>
      <xdr:col>36</xdr:col>
      <xdr:colOff>165100</xdr:colOff>
      <xdr:row>96</xdr:row>
      <xdr:rowOff>59437</xdr:rowOff>
    </xdr:to>
    <xdr:sp macro="" textlink="">
      <xdr:nvSpPr>
        <xdr:cNvPr id="490" name="楕円 489"/>
        <xdr:cNvSpPr/>
      </xdr:nvSpPr>
      <xdr:spPr>
        <a:xfrm>
          <a:off x="6921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50564</xdr:rowOff>
    </xdr:from>
    <xdr:ext cx="534377" cy="259045"/>
    <xdr:sp macro="" textlink="">
      <xdr:nvSpPr>
        <xdr:cNvPr id="491" name="テキスト ボックス 490"/>
        <xdr:cNvSpPr txBox="1"/>
      </xdr:nvSpPr>
      <xdr:spPr>
        <a:xfrm>
          <a:off x="6705111" y="16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153553</xdr:rowOff>
    </xdr:from>
    <xdr:to>
      <xdr:col>85</xdr:col>
      <xdr:colOff>127000</xdr:colOff>
      <xdr:row>34</xdr:row>
      <xdr:rowOff>155611</xdr:rowOff>
    </xdr:to>
    <xdr:cxnSp macro="">
      <xdr:nvCxnSpPr>
        <xdr:cNvPr id="519" name="直線コネクタ 518"/>
        <xdr:cNvCxnSpPr/>
      </xdr:nvCxnSpPr>
      <xdr:spPr>
        <a:xfrm>
          <a:off x="15481300" y="5811403"/>
          <a:ext cx="8382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153553</xdr:rowOff>
    </xdr:from>
    <xdr:to>
      <xdr:col>81</xdr:col>
      <xdr:colOff>50800</xdr:colOff>
      <xdr:row>35</xdr:row>
      <xdr:rowOff>100472</xdr:rowOff>
    </xdr:to>
    <xdr:cxnSp macro="">
      <xdr:nvCxnSpPr>
        <xdr:cNvPr id="522" name="直線コネクタ 521"/>
        <xdr:cNvCxnSpPr/>
      </xdr:nvCxnSpPr>
      <xdr:spPr>
        <a:xfrm flipV="1">
          <a:off x="14592300" y="5811403"/>
          <a:ext cx="889000" cy="2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100472</xdr:rowOff>
    </xdr:from>
    <xdr:to>
      <xdr:col>76</xdr:col>
      <xdr:colOff>114300</xdr:colOff>
      <xdr:row>36</xdr:row>
      <xdr:rowOff>80858</xdr:rowOff>
    </xdr:to>
    <xdr:cxnSp macro="">
      <xdr:nvCxnSpPr>
        <xdr:cNvPr id="525" name="直線コネクタ 524"/>
        <xdr:cNvCxnSpPr/>
      </xdr:nvCxnSpPr>
      <xdr:spPr>
        <a:xfrm flipV="1">
          <a:off x="13703300" y="6101222"/>
          <a:ext cx="8890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26634</xdr:rowOff>
    </xdr:from>
    <xdr:to>
      <xdr:col>71</xdr:col>
      <xdr:colOff>177800</xdr:colOff>
      <xdr:row>36</xdr:row>
      <xdr:rowOff>80858</xdr:rowOff>
    </xdr:to>
    <xdr:cxnSp macro="">
      <xdr:nvCxnSpPr>
        <xdr:cNvPr id="528" name="直線コネクタ 527"/>
        <xdr:cNvCxnSpPr/>
      </xdr:nvCxnSpPr>
      <xdr:spPr>
        <a:xfrm>
          <a:off x="12814300" y="5513034"/>
          <a:ext cx="889000" cy="7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104811</xdr:rowOff>
    </xdr:from>
    <xdr:to>
      <xdr:col>85</xdr:col>
      <xdr:colOff>177800</xdr:colOff>
      <xdr:row>35</xdr:row>
      <xdr:rowOff>34961</xdr:rowOff>
    </xdr:to>
    <xdr:sp macro="" textlink="">
      <xdr:nvSpPr>
        <xdr:cNvPr id="538" name="楕円 537"/>
        <xdr:cNvSpPr/>
      </xdr:nvSpPr>
      <xdr:spPr>
        <a:xfrm>
          <a:off x="16268700" y="59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127688</xdr:rowOff>
    </xdr:from>
    <xdr:ext cx="534377" cy="259045"/>
    <xdr:sp macro="" textlink="">
      <xdr:nvSpPr>
        <xdr:cNvPr id="539" name="消防費該当値テキスト"/>
        <xdr:cNvSpPr txBox="1"/>
      </xdr:nvSpPr>
      <xdr:spPr>
        <a:xfrm>
          <a:off x="16370300" y="57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102753</xdr:rowOff>
    </xdr:from>
    <xdr:to>
      <xdr:col>81</xdr:col>
      <xdr:colOff>101600</xdr:colOff>
      <xdr:row>34</xdr:row>
      <xdr:rowOff>32903</xdr:rowOff>
    </xdr:to>
    <xdr:sp macro="" textlink="">
      <xdr:nvSpPr>
        <xdr:cNvPr id="540" name="楕円 539"/>
        <xdr:cNvSpPr/>
      </xdr:nvSpPr>
      <xdr:spPr>
        <a:xfrm>
          <a:off x="15430500" y="5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49430</xdr:rowOff>
    </xdr:from>
    <xdr:ext cx="534377" cy="259045"/>
    <xdr:sp macro="" textlink="">
      <xdr:nvSpPr>
        <xdr:cNvPr id="541" name="テキスト ボックス 540"/>
        <xdr:cNvSpPr txBox="1"/>
      </xdr:nvSpPr>
      <xdr:spPr>
        <a:xfrm>
          <a:off x="15214111" y="55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49672</xdr:rowOff>
    </xdr:from>
    <xdr:to>
      <xdr:col>76</xdr:col>
      <xdr:colOff>165100</xdr:colOff>
      <xdr:row>35</xdr:row>
      <xdr:rowOff>151272</xdr:rowOff>
    </xdr:to>
    <xdr:sp macro="" textlink="">
      <xdr:nvSpPr>
        <xdr:cNvPr id="542" name="楕円 541"/>
        <xdr:cNvSpPr/>
      </xdr:nvSpPr>
      <xdr:spPr>
        <a:xfrm>
          <a:off x="14541500" y="60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167799</xdr:rowOff>
    </xdr:from>
    <xdr:ext cx="534377" cy="259045"/>
    <xdr:sp macro="" textlink="">
      <xdr:nvSpPr>
        <xdr:cNvPr id="543" name="テキスト ボックス 542"/>
        <xdr:cNvSpPr txBox="1"/>
      </xdr:nvSpPr>
      <xdr:spPr>
        <a:xfrm>
          <a:off x="14325111" y="58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30058</xdr:rowOff>
    </xdr:from>
    <xdr:to>
      <xdr:col>72</xdr:col>
      <xdr:colOff>38100</xdr:colOff>
      <xdr:row>36</xdr:row>
      <xdr:rowOff>131658</xdr:rowOff>
    </xdr:to>
    <xdr:sp macro="" textlink="">
      <xdr:nvSpPr>
        <xdr:cNvPr id="544" name="楕円 543"/>
        <xdr:cNvSpPr/>
      </xdr:nvSpPr>
      <xdr:spPr>
        <a:xfrm>
          <a:off x="13652500" y="62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122785</xdr:rowOff>
    </xdr:from>
    <xdr:ext cx="534377" cy="259045"/>
    <xdr:sp macro="" textlink="">
      <xdr:nvSpPr>
        <xdr:cNvPr id="545" name="テキスト ボックス 544"/>
        <xdr:cNvSpPr txBox="1"/>
      </xdr:nvSpPr>
      <xdr:spPr>
        <a:xfrm>
          <a:off x="13436111"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147284</xdr:rowOff>
    </xdr:from>
    <xdr:to>
      <xdr:col>67</xdr:col>
      <xdr:colOff>101600</xdr:colOff>
      <xdr:row>32</xdr:row>
      <xdr:rowOff>77434</xdr:rowOff>
    </xdr:to>
    <xdr:sp macro="" textlink="">
      <xdr:nvSpPr>
        <xdr:cNvPr id="546" name="楕円 545"/>
        <xdr:cNvSpPr/>
      </xdr:nvSpPr>
      <xdr:spPr>
        <a:xfrm>
          <a:off x="12763500" y="5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93961</xdr:rowOff>
    </xdr:from>
    <xdr:ext cx="534377" cy="259045"/>
    <xdr:sp macro="" textlink="">
      <xdr:nvSpPr>
        <xdr:cNvPr id="547" name="テキスト ボックス 546"/>
        <xdr:cNvSpPr txBox="1"/>
      </xdr:nvSpPr>
      <xdr:spPr>
        <a:xfrm>
          <a:off x="12547111"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86875</xdr:rowOff>
    </xdr:from>
    <xdr:to>
      <xdr:col>85</xdr:col>
      <xdr:colOff>127000</xdr:colOff>
      <xdr:row>57</xdr:row>
      <xdr:rowOff>19056</xdr:rowOff>
    </xdr:to>
    <xdr:cxnSp macro="">
      <xdr:nvCxnSpPr>
        <xdr:cNvPr id="577" name="直線コネクタ 576"/>
        <xdr:cNvCxnSpPr/>
      </xdr:nvCxnSpPr>
      <xdr:spPr>
        <a:xfrm>
          <a:off x="15481300" y="9516625"/>
          <a:ext cx="838200" cy="27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60795</xdr:rowOff>
    </xdr:from>
    <xdr:to>
      <xdr:col>81</xdr:col>
      <xdr:colOff>50800</xdr:colOff>
      <xdr:row>55</xdr:row>
      <xdr:rowOff>86875</xdr:rowOff>
    </xdr:to>
    <xdr:cxnSp macro="">
      <xdr:nvCxnSpPr>
        <xdr:cNvPr id="580" name="直線コネクタ 579"/>
        <xdr:cNvCxnSpPr/>
      </xdr:nvCxnSpPr>
      <xdr:spPr>
        <a:xfrm>
          <a:off x="14592300" y="9490545"/>
          <a:ext cx="889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12903</xdr:rowOff>
    </xdr:from>
    <xdr:to>
      <xdr:col>76</xdr:col>
      <xdr:colOff>114300</xdr:colOff>
      <xdr:row>55</xdr:row>
      <xdr:rowOff>60795</xdr:rowOff>
    </xdr:to>
    <xdr:cxnSp macro="">
      <xdr:nvCxnSpPr>
        <xdr:cNvPr id="583" name="直線コネクタ 582"/>
        <xdr:cNvCxnSpPr/>
      </xdr:nvCxnSpPr>
      <xdr:spPr>
        <a:xfrm>
          <a:off x="13703300" y="9271203"/>
          <a:ext cx="889000" cy="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12903</xdr:rowOff>
    </xdr:from>
    <xdr:to>
      <xdr:col>71</xdr:col>
      <xdr:colOff>177800</xdr:colOff>
      <xdr:row>55</xdr:row>
      <xdr:rowOff>5931</xdr:rowOff>
    </xdr:to>
    <xdr:cxnSp macro="">
      <xdr:nvCxnSpPr>
        <xdr:cNvPr id="586" name="直線コネクタ 585"/>
        <xdr:cNvCxnSpPr/>
      </xdr:nvCxnSpPr>
      <xdr:spPr>
        <a:xfrm flipV="1">
          <a:off x="12814300" y="9271203"/>
          <a:ext cx="8890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139706</xdr:rowOff>
    </xdr:from>
    <xdr:to>
      <xdr:col>85</xdr:col>
      <xdr:colOff>177800</xdr:colOff>
      <xdr:row>57</xdr:row>
      <xdr:rowOff>69856</xdr:rowOff>
    </xdr:to>
    <xdr:sp macro="" textlink="">
      <xdr:nvSpPr>
        <xdr:cNvPr id="596" name="楕円 595"/>
        <xdr:cNvSpPr/>
      </xdr:nvSpPr>
      <xdr:spPr>
        <a:xfrm>
          <a:off x="16268700" y="97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118133</xdr:rowOff>
    </xdr:from>
    <xdr:ext cx="534377" cy="259045"/>
    <xdr:sp macro="" textlink="">
      <xdr:nvSpPr>
        <xdr:cNvPr id="597" name="教育費該当値テキスト"/>
        <xdr:cNvSpPr txBox="1"/>
      </xdr:nvSpPr>
      <xdr:spPr>
        <a:xfrm>
          <a:off x="16370300" y="97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36075</xdr:rowOff>
    </xdr:from>
    <xdr:to>
      <xdr:col>81</xdr:col>
      <xdr:colOff>101600</xdr:colOff>
      <xdr:row>55</xdr:row>
      <xdr:rowOff>137675</xdr:rowOff>
    </xdr:to>
    <xdr:sp macro="" textlink="">
      <xdr:nvSpPr>
        <xdr:cNvPr id="598" name="楕円 597"/>
        <xdr:cNvSpPr/>
      </xdr:nvSpPr>
      <xdr:spPr>
        <a:xfrm>
          <a:off x="15430500" y="94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154202</xdr:rowOff>
    </xdr:from>
    <xdr:ext cx="534377" cy="259045"/>
    <xdr:sp macro="" textlink="">
      <xdr:nvSpPr>
        <xdr:cNvPr id="599" name="テキスト ボックス 598"/>
        <xdr:cNvSpPr txBox="1"/>
      </xdr:nvSpPr>
      <xdr:spPr>
        <a:xfrm>
          <a:off x="15214111" y="92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9995</xdr:rowOff>
    </xdr:from>
    <xdr:to>
      <xdr:col>76</xdr:col>
      <xdr:colOff>165100</xdr:colOff>
      <xdr:row>55</xdr:row>
      <xdr:rowOff>111595</xdr:rowOff>
    </xdr:to>
    <xdr:sp macro="" textlink="">
      <xdr:nvSpPr>
        <xdr:cNvPr id="600" name="楕円 599"/>
        <xdr:cNvSpPr/>
      </xdr:nvSpPr>
      <xdr:spPr>
        <a:xfrm>
          <a:off x="145415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128122</xdr:rowOff>
    </xdr:from>
    <xdr:ext cx="534377" cy="259045"/>
    <xdr:sp macro="" textlink="">
      <xdr:nvSpPr>
        <xdr:cNvPr id="601" name="テキスト ボックス 600"/>
        <xdr:cNvSpPr txBox="1"/>
      </xdr:nvSpPr>
      <xdr:spPr>
        <a:xfrm>
          <a:off x="14325111" y="92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133553</xdr:rowOff>
    </xdr:from>
    <xdr:to>
      <xdr:col>72</xdr:col>
      <xdr:colOff>38100</xdr:colOff>
      <xdr:row>54</xdr:row>
      <xdr:rowOff>63703</xdr:rowOff>
    </xdr:to>
    <xdr:sp macro="" textlink="">
      <xdr:nvSpPr>
        <xdr:cNvPr id="602" name="楕円 601"/>
        <xdr:cNvSpPr/>
      </xdr:nvSpPr>
      <xdr:spPr>
        <a:xfrm>
          <a:off x="136525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80230</xdr:rowOff>
    </xdr:from>
    <xdr:ext cx="534377" cy="259045"/>
    <xdr:sp macro="" textlink="">
      <xdr:nvSpPr>
        <xdr:cNvPr id="603" name="テキスト ボックス 602"/>
        <xdr:cNvSpPr txBox="1"/>
      </xdr:nvSpPr>
      <xdr:spPr>
        <a:xfrm>
          <a:off x="13436111" y="89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126581</xdr:rowOff>
    </xdr:from>
    <xdr:to>
      <xdr:col>67</xdr:col>
      <xdr:colOff>101600</xdr:colOff>
      <xdr:row>55</xdr:row>
      <xdr:rowOff>56731</xdr:rowOff>
    </xdr:to>
    <xdr:sp macro="" textlink="">
      <xdr:nvSpPr>
        <xdr:cNvPr id="604" name="楕円 603"/>
        <xdr:cNvSpPr/>
      </xdr:nvSpPr>
      <xdr:spPr>
        <a:xfrm>
          <a:off x="12763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73258</xdr:rowOff>
    </xdr:from>
    <xdr:ext cx="534377" cy="259045"/>
    <xdr:sp macro="" textlink="">
      <xdr:nvSpPr>
        <xdr:cNvPr id="605" name="テキスト ボックス 604"/>
        <xdr:cNvSpPr txBox="1"/>
      </xdr:nvSpPr>
      <xdr:spPr>
        <a:xfrm>
          <a:off x="12547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6125</xdr:rowOff>
    </xdr:from>
    <xdr:to>
      <xdr:col>85</xdr:col>
      <xdr:colOff>127000</xdr:colOff>
      <xdr:row>78</xdr:row>
      <xdr:rowOff>34306</xdr:rowOff>
    </xdr:to>
    <xdr:cxnSp macro="">
      <xdr:nvCxnSpPr>
        <xdr:cNvPr id="632" name="直線コネクタ 631"/>
        <xdr:cNvCxnSpPr/>
      </xdr:nvCxnSpPr>
      <xdr:spPr>
        <a:xfrm>
          <a:off x="15481300" y="13379225"/>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6125</xdr:rowOff>
    </xdr:from>
    <xdr:to>
      <xdr:col>81</xdr:col>
      <xdr:colOff>50800</xdr:colOff>
      <xdr:row>78</xdr:row>
      <xdr:rowOff>99457</xdr:rowOff>
    </xdr:to>
    <xdr:cxnSp macro="">
      <xdr:nvCxnSpPr>
        <xdr:cNvPr id="635" name="直線コネクタ 634"/>
        <xdr:cNvCxnSpPr/>
      </xdr:nvCxnSpPr>
      <xdr:spPr>
        <a:xfrm flipV="1">
          <a:off x="14592300" y="13379225"/>
          <a:ext cx="889000" cy="9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99457</xdr:rowOff>
    </xdr:from>
    <xdr:to>
      <xdr:col>76</xdr:col>
      <xdr:colOff>114300</xdr:colOff>
      <xdr:row>78</xdr:row>
      <xdr:rowOff>124823</xdr:rowOff>
    </xdr:to>
    <xdr:cxnSp macro="">
      <xdr:nvCxnSpPr>
        <xdr:cNvPr id="638" name="直線コネクタ 637"/>
        <xdr:cNvCxnSpPr/>
      </xdr:nvCxnSpPr>
      <xdr:spPr>
        <a:xfrm flipV="1">
          <a:off x="13703300" y="13472557"/>
          <a:ext cx="8890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120799</xdr:rowOff>
    </xdr:from>
    <xdr:to>
      <xdr:col>71</xdr:col>
      <xdr:colOff>177800</xdr:colOff>
      <xdr:row>78</xdr:row>
      <xdr:rowOff>124823</xdr:rowOff>
    </xdr:to>
    <xdr:cxnSp macro="">
      <xdr:nvCxnSpPr>
        <xdr:cNvPr id="641" name="直線コネクタ 640"/>
        <xdr:cNvCxnSpPr/>
      </xdr:nvCxnSpPr>
      <xdr:spPr>
        <a:xfrm>
          <a:off x="12814300" y="13493899"/>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154956</xdr:rowOff>
    </xdr:from>
    <xdr:to>
      <xdr:col>85</xdr:col>
      <xdr:colOff>177800</xdr:colOff>
      <xdr:row>78</xdr:row>
      <xdr:rowOff>85106</xdr:rowOff>
    </xdr:to>
    <xdr:sp macro="" textlink="">
      <xdr:nvSpPr>
        <xdr:cNvPr id="651" name="楕円 650"/>
        <xdr:cNvSpPr/>
      </xdr:nvSpPr>
      <xdr:spPr>
        <a:xfrm>
          <a:off x="16268700" y="133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114333</xdr:rowOff>
    </xdr:from>
    <xdr:ext cx="534377" cy="259045"/>
    <xdr:sp macro="" textlink="">
      <xdr:nvSpPr>
        <xdr:cNvPr id="652" name="災害復旧費該当値テキスト"/>
        <xdr:cNvSpPr txBox="1"/>
      </xdr:nvSpPr>
      <xdr:spPr>
        <a:xfrm>
          <a:off x="16370300" y="131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126775</xdr:rowOff>
    </xdr:from>
    <xdr:to>
      <xdr:col>81</xdr:col>
      <xdr:colOff>101600</xdr:colOff>
      <xdr:row>78</xdr:row>
      <xdr:rowOff>56925</xdr:rowOff>
    </xdr:to>
    <xdr:sp macro="" textlink="">
      <xdr:nvSpPr>
        <xdr:cNvPr id="653" name="楕円 652"/>
        <xdr:cNvSpPr/>
      </xdr:nvSpPr>
      <xdr:spPr>
        <a:xfrm>
          <a:off x="15430500" y="133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73452</xdr:rowOff>
    </xdr:from>
    <xdr:ext cx="534377" cy="259045"/>
    <xdr:sp macro="" textlink="">
      <xdr:nvSpPr>
        <xdr:cNvPr id="654" name="テキスト ボックス 653"/>
        <xdr:cNvSpPr txBox="1"/>
      </xdr:nvSpPr>
      <xdr:spPr>
        <a:xfrm>
          <a:off x="15214111" y="1310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48657</xdr:rowOff>
    </xdr:from>
    <xdr:to>
      <xdr:col>76</xdr:col>
      <xdr:colOff>165100</xdr:colOff>
      <xdr:row>78</xdr:row>
      <xdr:rowOff>150257</xdr:rowOff>
    </xdr:to>
    <xdr:sp macro="" textlink="">
      <xdr:nvSpPr>
        <xdr:cNvPr id="655" name="楕円 654"/>
        <xdr:cNvSpPr/>
      </xdr:nvSpPr>
      <xdr:spPr>
        <a:xfrm>
          <a:off x="14541500" y="13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166784</xdr:rowOff>
    </xdr:from>
    <xdr:ext cx="469744" cy="259045"/>
    <xdr:sp macro="" textlink="">
      <xdr:nvSpPr>
        <xdr:cNvPr id="656" name="テキスト ボックス 655"/>
        <xdr:cNvSpPr txBox="1"/>
      </xdr:nvSpPr>
      <xdr:spPr>
        <a:xfrm>
          <a:off x="14357428" y="13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74023</xdr:rowOff>
    </xdr:from>
    <xdr:to>
      <xdr:col>72</xdr:col>
      <xdr:colOff>38100</xdr:colOff>
      <xdr:row>79</xdr:row>
      <xdr:rowOff>4173</xdr:rowOff>
    </xdr:to>
    <xdr:sp macro="" textlink="">
      <xdr:nvSpPr>
        <xdr:cNvPr id="657" name="楕円 656"/>
        <xdr:cNvSpPr/>
      </xdr:nvSpPr>
      <xdr:spPr>
        <a:xfrm>
          <a:off x="13652500" y="13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166750</xdr:rowOff>
    </xdr:from>
    <xdr:ext cx="469744" cy="259045"/>
    <xdr:sp macro="" textlink="">
      <xdr:nvSpPr>
        <xdr:cNvPr id="658" name="テキスト ボックス 657"/>
        <xdr:cNvSpPr txBox="1"/>
      </xdr:nvSpPr>
      <xdr:spPr>
        <a:xfrm>
          <a:off x="13468428" y="135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69999</xdr:rowOff>
    </xdr:from>
    <xdr:to>
      <xdr:col>67</xdr:col>
      <xdr:colOff>101600</xdr:colOff>
      <xdr:row>79</xdr:row>
      <xdr:rowOff>149</xdr:rowOff>
    </xdr:to>
    <xdr:sp macro="" textlink="">
      <xdr:nvSpPr>
        <xdr:cNvPr id="659" name="楕円 658"/>
        <xdr:cNvSpPr/>
      </xdr:nvSpPr>
      <xdr:spPr>
        <a:xfrm>
          <a:off x="12763500" y="134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162726</xdr:rowOff>
    </xdr:from>
    <xdr:ext cx="469744" cy="259045"/>
    <xdr:sp macro="" textlink="">
      <xdr:nvSpPr>
        <xdr:cNvPr id="660" name="テキスト ボックス 659"/>
        <xdr:cNvSpPr txBox="1"/>
      </xdr:nvSpPr>
      <xdr:spPr>
        <a:xfrm>
          <a:off x="12579428" y="135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64427</xdr:rowOff>
    </xdr:from>
    <xdr:to>
      <xdr:col>85</xdr:col>
      <xdr:colOff>127000</xdr:colOff>
      <xdr:row>91</xdr:row>
      <xdr:rowOff>139433</xdr:rowOff>
    </xdr:to>
    <xdr:cxnSp macro="">
      <xdr:nvCxnSpPr>
        <xdr:cNvPr id="689" name="直線コネクタ 688"/>
        <xdr:cNvCxnSpPr/>
      </xdr:nvCxnSpPr>
      <xdr:spPr>
        <a:xfrm>
          <a:off x="15481300" y="15666377"/>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64427</xdr:rowOff>
    </xdr:from>
    <xdr:to>
      <xdr:col>81</xdr:col>
      <xdr:colOff>50800</xdr:colOff>
      <xdr:row>91</xdr:row>
      <xdr:rowOff>120332</xdr:rowOff>
    </xdr:to>
    <xdr:cxnSp macro="">
      <xdr:nvCxnSpPr>
        <xdr:cNvPr id="692" name="直線コネクタ 691"/>
        <xdr:cNvCxnSpPr/>
      </xdr:nvCxnSpPr>
      <xdr:spPr>
        <a:xfrm flipV="1">
          <a:off x="14592300" y="15666377"/>
          <a:ext cx="8890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120332</xdr:rowOff>
    </xdr:from>
    <xdr:to>
      <xdr:col>76</xdr:col>
      <xdr:colOff>114300</xdr:colOff>
      <xdr:row>91</xdr:row>
      <xdr:rowOff>149174</xdr:rowOff>
    </xdr:to>
    <xdr:cxnSp macro="">
      <xdr:nvCxnSpPr>
        <xdr:cNvPr id="695" name="直線コネクタ 694"/>
        <xdr:cNvCxnSpPr/>
      </xdr:nvCxnSpPr>
      <xdr:spPr>
        <a:xfrm flipV="1">
          <a:off x="13703300" y="1572228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13830</xdr:rowOff>
    </xdr:from>
    <xdr:to>
      <xdr:col>71</xdr:col>
      <xdr:colOff>177800</xdr:colOff>
      <xdr:row>91</xdr:row>
      <xdr:rowOff>149174</xdr:rowOff>
    </xdr:to>
    <xdr:cxnSp macro="">
      <xdr:nvCxnSpPr>
        <xdr:cNvPr id="698" name="直線コネクタ 697"/>
        <xdr:cNvCxnSpPr/>
      </xdr:nvCxnSpPr>
      <xdr:spPr>
        <a:xfrm>
          <a:off x="12814300" y="15615780"/>
          <a:ext cx="8890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88633</xdr:rowOff>
    </xdr:from>
    <xdr:to>
      <xdr:col>85</xdr:col>
      <xdr:colOff>177800</xdr:colOff>
      <xdr:row>92</xdr:row>
      <xdr:rowOff>18783</xdr:rowOff>
    </xdr:to>
    <xdr:sp macro="" textlink="">
      <xdr:nvSpPr>
        <xdr:cNvPr id="708" name="楕円 707"/>
        <xdr:cNvSpPr/>
      </xdr:nvSpPr>
      <xdr:spPr>
        <a:xfrm>
          <a:off x="16268700" y="15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111510</xdr:rowOff>
    </xdr:from>
    <xdr:ext cx="599010" cy="259045"/>
    <xdr:sp macro="" textlink="">
      <xdr:nvSpPr>
        <xdr:cNvPr id="709" name="公債費該当値テキスト"/>
        <xdr:cNvSpPr txBox="1"/>
      </xdr:nvSpPr>
      <xdr:spPr>
        <a:xfrm>
          <a:off x="16370300" y="1554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13627</xdr:rowOff>
    </xdr:from>
    <xdr:to>
      <xdr:col>81</xdr:col>
      <xdr:colOff>101600</xdr:colOff>
      <xdr:row>91</xdr:row>
      <xdr:rowOff>115227</xdr:rowOff>
    </xdr:to>
    <xdr:sp macro="" textlink="">
      <xdr:nvSpPr>
        <xdr:cNvPr id="710" name="楕円 709"/>
        <xdr:cNvSpPr/>
      </xdr:nvSpPr>
      <xdr:spPr>
        <a:xfrm>
          <a:off x="15430500" y="15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131754</xdr:rowOff>
    </xdr:from>
    <xdr:ext cx="599010" cy="259045"/>
    <xdr:sp macro="" textlink="">
      <xdr:nvSpPr>
        <xdr:cNvPr id="711" name="テキスト ボックス 710"/>
        <xdr:cNvSpPr txBox="1"/>
      </xdr:nvSpPr>
      <xdr:spPr>
        <a:xfrm>
          <a:off x="15181795" y="15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69532</xdr:rowOff>
    </xdr:from>
    <xdr:to>
      <xdr:col>76</xdr:col>
      <xdr:colOff>165100</xdr:colOff>
      <xdr:row>91</xdr:row>
      <xdr:rowOff>171132</xdr:rowOff>
    </xdr:to>
    <xdr:sp macro="" textlink="">
      <xdr:nvSpPr>
        <xdr:cNvPr id="712" name="楕円 711"/>
        <xdr:cNvSpPr/>
      </xdr:nvSpPr>
      <xdr:spPr>
        <a:xfrm>
          <a:off x="14541500" y="156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16209</xdr:rowOff>
    </xdr:from>
    <xdr:ext cx="599010" cy="259045"/>
    <xdr:sp macro="" textlink="">
      <xdr:nvSpPr>
        <xdr:cNvPr id="713" name="テキスト ボックス 712"/>
        <xdr:cNvSpPr txBox="1"/>
      </xdr:nvSpPr>
      <xdr:spPr>
        <a:xfrm>
          <a:off x="14292795" y="15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98374</xdr:rowOff>
    </xdr:from>
    <xdr:to>
      <xdr:col>72</xdr:col>
      <xdr:colOff>38100</xdr:colOff>
      <xdr:row>92</xdr:row>
      <xdr:rowOff>28524</xdr:rowOff>
    </xdr:to>
    <xdr:sp macro="" textlink="">
      <xdr:nvSpPr>
        <xdr:cNvPr id="714" name="楕円 713"/>
        <xdr:cNvSpPr/>
      </xdr:nvSpPr>
      <xdr:spPr>
        <a:xfrm>
          <a:off x="136525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45051</xdr:rowOff>
    </xdr:from>
    <xdr:ext cx="534377" cy="259045"/>
    <xdr:sp macro="" textlink="">
      <xdr:nvSpPr>
        <xdr:cNvPr id="715" name="テキスト ボックス 714"/>
        <xdr:cNvSpPr txBox="1"/>
      </xdr:nvSpPr>
      <xdr:spPr>
        <a:xfrm>
          <a:off x="13436111" y="15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134480</xdr:rowOff>
    </xdr:from>
    <xdr:to>
      <xdr:col>67</xdr:col>
      <xdr:colOff>101600</xdr:colOff>
      <xdr:row>91</xdr:row>
      <xdr:rowOff>64630</xdr:rowOff>
    </xdr:to>
    <xdr:sp macro="" textlink="">
      <xdr:nvSpPr>
        <xdr:cNvPr id="716" name="楕円 715"/>
        <xdr:cNvSpPr/>
      </xdr:nvSpPr>
      <xdr:spPr>
        <a:xfrm>
          <a:off x="12763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81157</xdr:rowOff>
    </xdr:from>
    <xdr:ext cx="599010" cy="259045"/>
    <xdr:sp macro="" textlink="">
      <xdr:nvSpPr>
        <xdr:cNvPr id="717" name="テキスト ボックス 716"/>
        <xdr:cNvSpPr txBox="1"/>
      </xdr:nvSpPr>
      <xdr:spPr>
        <a:xfrm>
          <a:off x="12514795"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81635</xdr:rowOff>
    </xdr:from>
    <xdr:to>
      <xdr:col>116</xdr:col>
      <xdr:colOff>63500</xdr:colOff>
      <xdr:row>38</xdr:row>
      <xdr:rowOff>82550</xdr:rowOff>
    </xdr:to>
    <xdr:cxnSp macro="">
      <xdr:nvCxnSpPr>
        <xdr:cNvPr id="744" name="直線コネクタ 743"/>
        <xdr:cNvCxnSpPr/>
      </xdr:nvCxnSpPr>
      <xdr:spPr>
        <a:xfrm flipV="1">
          <a:off x="21323300" y="659673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5" name="諸支出金平均値テキスト"/>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82550</xdr:rowOff>
    </xdr:from>
    <xdr:to>
      <xdr:col>111</xdr:col>
      <xdr:colOff>177800</xdr:colOff>
      <xdr:row>38</xdr:row>
      <xdr:rowOff>122098</xdr:rowOff>
    </xdr:to>
    <xdr:cxnSp macro="">
      <xdr:nvCxnSpPr>
        <xdr:cNvPr id="747" name="直線コネクタ 746"/>
        <xdr:cNvCxnSpPr/>
      </xdr:nvCxnSpPr>
      <xdr:spPr>
        <a:xfrm flipV="1">
          <a:off x="20434300" y="6597650"/>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49" name="テキスト ボックス 748"/>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113411</xdr:rowOff>
    </xdr:from>
    <xdr:to>
      <xdr:col>107</xdr:col>
      <xdr:colOff>50800</xdr:colOff>
      <xdr:row>38</xdr:row>
      <xdr:rowOff>122098</xdr:rowOff>
    </xdr:to>
    <xdr:cxnSp macro="">
      <xdr:nvCxnSpPr>
        <xdr:cNvPr id="750" name="直線コネクタ 749"/>
        <xdr:cNvCxnSpPr/>
      </xdr:nvCxnSpPr>
      <xdr:spPr>
        <a:xfrm>
          <a:off x="19545300" y="662851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113411</xdr:rowOff>
    </xdr:from>
    <xdr:to>
      <xdr:col>102</xdr:col>
      <xdr:colOff>114300</xdr:colOff>
      <xdr:row>38</xdr:row>
      <xdr:rowOff>117069</xdr:rowOff>
    </xdr:to>
    <xdr:cxnSp macro="">
      <xdr:nvCxnSpPr>
        <xdr:cNvPr id="753" name="直線コネクタ 752"/>
        <xdr:cNvCxnSpPr/>
      </xdr:nvCxnSpPr>
      <xdr:spPr>
        <a:xfrm flipV="1">
          <a:off x="18656300" y="662851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5" name="テキスト ボックス 754"/>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30835</xdr:rowOff>
    </xdr:from>
    <xdr:to>
      <xdr:col>116</xdr:col>
      <xdr:colOff>114300</xdr:colOff>
      <xdr:row>38</xdr:row>
      <xdr:rowOff>132435</xdr:rowOff>
    </xdr:to>
    <xdr:sp macro="" textlink="">
      <xdr:nvSpPr>
        <xdr:cNvPr id="763" name="楕円 762"/>
        <xdr:cNvSpPr/>
      </xdr:nvSpPr>
      <xdr:spPr>
        <a:xfrm>
          <a:off x="221107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161663</xdr:rowOff>
    </xdr:from>
    <xdr:ext cx="378565" cy="259045"/>
    <xdr:sp macro="" textlink="">
      <xdr:nvSpPr>
        <xdr:cNvPr id="764" name="諸支出金該当値テキスト"/>
        <xdr:cNvSpPr txBox="1"/>
      </xdr:nvSpPr>
      <xdr:spPr>
        <a:xfrm>
          <a:off x="22212300" y="63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31750</xdr:rowOff>
    </xdr:from>
    <xdr:to>
      <xdr:col>112</xdr:col>
      <xdr:colOff>38100</xdr:colOff>
      <xdr:row>38</xdr:row>
      <xdr:rowOff>133350</xdr:rowOff>
    </xdr:to>
    <xdr:sp macro="" textlink="">
      <xdr:nvSpPr>
        <xdr:cNvPr id="765" name="楕円 764"/>
        <xdr:cNvSpPr/>
      </xdr:nvSpPr>
      <xdr:spPr>
        <a:xfrm>
          <a:off x="2127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149877</xdr:rowOff>
    </xdr:from>
    <xdr:ext cx="378565" cy="259045"/>
    <xdr:sp macro="" textlink="">
      <xdr:nvSpPr>
        <xdr:cNvPr id="766" name="テキスト ボックス 765"/>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67" name="楕円 766"/>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164025</xdr:rowOff>
    </xdr:from>
    <xdr:ext cx="313932" cy="259045"/>
    <xdr:sp macro="" textlink="">
      <xdr:nvSpPr>
        <xdr:cNvPr id="768" name="テキスト ボックス 767"/>
        <xdr:cNvSpPr txBox="1"/>
      </xdr:nvSpPr>
      <xdr:spPr>
        <a:xfrm>
          <a:off x="20277333" y="667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62611</xdr:rowOff>
    </xdr:from>
    <xdr:to>
      <xdr:col>102</xdr:col>
      <xdr:colOff>165100</xdr:colOff>
      <xdr:row>38</xdr:row>
      <xdr:rowOff>164211</xdr:rowOff>
    </xdr:to>
    <xdr:sp macro="" textlink="">
      <xdr:nvSpPr>
        <xdr:cNvPr id="769" name="楕円 768"/>
        <xdr:cNvSpPr/>
      </xdr:nvSpPr>
      <xdr:spPr>
        <a:xfrm>
          <a:off x="19494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9288</xdr:rowOff>
    </xdr:from>
    <xdr:ext cx="378565" cy="259045"/>
    <xdr:sp macro="" textlink="">
      <xdr:nvSpPr>
        <xdr:cNvPr id="770" name="テキスト ボックス 769"/>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66269</xdr:rowOff>
    </xdr:from>
    <xdr:to>
      <xdr:col>98</xdr:col>
      <xdr:colOff>38100</xdr:colOff>
      <xdr:row>38</xdr:row>
      <xdr:rowOff>167869</xdr:rowOff>
    </xdr:to>
    <xdr:sp macro="" textlink="">
      <xdr:nvSpPr>
        <xdr:cNvPr id="771" name="楕円 770"/>
        <xdr:cNvSpPr/>
      </xdr:nvSpPr>
      <xdr:spPr>
        <a:xfrm>
          <a:off x="18605500" y="65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158996</xdr:rowOff>
    </xdr:from>
    <xdr:ext cx="313932" cy="259045"/>
    <xdr:sp macro="" textlink="">
      <xdr:nvSpPr>
        <xdr:cNvPr id="772" name="テキスト ボックス 771"/>
        <xdr:cNvSpPr txBox="1"/>
      </xdr:nvSpPr>
      <xdr:spPr>
        <a:xfrm>
          <a:off x="18499333" y="667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民生費と市債の償還に係る公債費の住民一人当たりのコストが、類似団体と比較すると特に高くなっている。</a:t>
          </a:r>
        </a:p>
        <a:p>
          <a:r>
            <a:rPr kumimoji="1" lang="ja-JP" altLang="en-US" sz="1100">
              <a:latin typeface="ＭＳ Ｐゴシック" panose="020B0600070205080204" pitchFamily="50" charset="-128"/>
              <a:ea typeface="ＭＳ Ｐゴシック" panose="020B0600070205080204" pitchFamily="50" charset="-128"/>
            </a:rPr>
            <a:t>　民生費については、保育所建設事業のピークのため高くなっている。公債費については、施設の老朽化や耐震問題は今後も重要な課題となるが、施設の統廃合や民間委託などを十分に検討し、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基金の取崩を行ったことにより、基金残高が減少し、実質単年度収支はマイナスとなっている。今後も普通交付税の減少など厳しい財政運営となることが見込まれる。投資的経費の抑制、定員管理、給与の適正化、組織機構の見直し等の歳出削減及び市税の徴収強化等によ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年度借入分から一部据置期間を設けなくなったことにより平成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年度から増加傾向であったが、平成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年度は大型事業の償還終了や新規発行の抑制により減少した。</a:t>
          </a:r>
        </a:p>
        <a:p>
          <a:r>
            <a:rPr kumimoji="1" lang="ja-JP" altLang="en-US" sz="1100">
              <a:latin typeface="ＭＳ ゴシック" pitchFamily="49" charset="-128"/>
              <a:ea typeface="ＭＳ ゴシック" pitchFamily="49" charset="-128"/>
            </a:rPr>
            <a:t>　公営企業債の元利償還金に対する繰入金は主に下水道事業会計によるものであり、概ね横ばい又は若干の減少傾向にある。</a:t>
          </a:r>
        </a:p>
        <a:p>
          <a:r>
            <a:rPr kumimoji="1" lang="ja-JP" altLang="en-US" sz="1100">
              <a:latin typeface="ＭＳ ゴシック" pitchFamily="49" charset="-128"/>
              <a:ea typeface="ＭＳ ゴシック" pitchFamily="49" charset="-128"/>
            </a:rPr>
            <a:t>　元利償還金、算入公債費とも減少しているため、実質公債費比率の分子は減少している。</a:t>
          </a:r>
        </a:p>
        <a:p>
          <a:r>
            <a:rPr kumimoji="1" lang="ja-JP" altLang="en-US" sz="1100">
              <a:latin typeface="ＭＳ ゴシック" pitchFamily="49" charset="-128"/>
              <a:ea typeface="ＭＳ ゴシック" pitchFamily="49" charset="-128"/>
            </a:rPr>
            <a:t>　今後も地方債の新規発行を抑制するなど、元利償還金の抑制に努める。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一般会計等に係る地方債の現在高は、市債の新規発行の抑制等により概ね減少傾向にある。</a:t>
          </a:r>
        </a:p>
        <a:p>
          <a:r>
            <a:rPr kumimoji="1" lang="ja-JP" altLang="en-US" sz="1100">
              <a:latin typeface="ＭＳ ゴシック" pitchFamily="49" charset="-128"/>
              <a:ea typeface="ＭＳ ゴシック" pitchFamily="49" charset="-128"/>
            </a:rPr>
            <a:t>　公営企業債等繰入見込額は、下水道事業会計の影響が大きいが起債の発行の抑制等に努めており、減少傾向にある。</a:t>
          </a:r>
        </a:p>
        <a:p>
          <a:r>
            <a:rPr kumimoji="1" lang="ja-JP" altLang="en-US" sz="1100">
              <a:latin typeface="ＭＳ ゴシック" pitchFamily="49" charset="-128"/>
              <a:ea typeface="ＭＳ ゴシック" pitchFamily="49" charset="-128"/>
            </a:rPr>
            <a:t>　充当可能基金は、財政調整基金と減債基金の取崩しを行ったことにより減少している。</a:t>
          </a:r>
        </a:p>
        <a:p>
          <a:r>
            <a:rPr kumimoji="1" lang="ja-JP" altLang="en-US" sz="1100">
              <a:latin typeface="ＭＳ ゴシック" pitchFamily="49" charset="-128"/>
              <a:ea typeface="ＭＳ ゴシック" pitchFamily="49" charset="-128"/>
            </a:rPr>
            <a:t>　以上により、将来負担比率の分子は減少傾向で、平成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年度決算においては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を下回り、将来負担比率が発生しなかった。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大分県佐伯市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決算剰余金や基金利子を積立てたほか、ふるさとさいき応援基金など、基金全体で約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千万円積立てたが、財源不足や地方債償還のために財政調整基金と減債基金を約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千万円取崩したほか、基金全体で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千万円取崩したため、基金全体として約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普通交付税の合併算定替による特例措置の段階的縮減・終了などで、非常に厳しい財政運営が求められるため、その他特定目的基金を積極的に活用していく予定である。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ふるさと基金：創造的かつ一体的な振興整備のため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地域福祉基金：高齢化社会の到来に備え、地域における福祉活動の促進、快適な生活環境の形成等を図る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ふるさとさいき応援基金：ふるさとさいきを応援するために寄附された寄附金の適正な管理及び運用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用地を含む。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の整備及びまちづくり事業の推進を図る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ふるさとさいき応援基金が平成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年度途中に設置されたため、平成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年度は取崩しより積立てが大きく、その他特定目的基金としては約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普通交付税の合併算定替による特例措置の段階的縮減・終了などで、非常に厳しい財政運営が求められるため、活用できるその他特定目的基金は、積極的に活用していく予定。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決算剰余金と基金利子を約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千万円積立てたが、財源不足により約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終了などで、非常に厳しい財政運営が求められるため、今後も減少していく見込みではあるが、投資的経費の抑制、定員の管理、給与の適正化、組織機構の見直し等により歳出の削減を行うと同時に、自主財源の根幹をなす市税の徴収強化を中心とする歳入の確保、その他特定目的基金の積極的活用に努め、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千万円積立てたが、地方債償還のため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市債の新規発行の抑制等に努めているが、大型の整備事業が控えているため減少する見込みであるので、その他特定目的基金を活用し、取崩しの抑制を図っていく。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46955945</v>
      </c>
      <c r="BO4" s="423"/>
      <c r="BP4" s="423"/>
      <c r="BQ4" s="423"/>
      <c r="BR4" s="423"/>
      <c r="BS4" s="423"/>
      <c r="BT4" s="423"/>
      <c r="BU4" s="424"/>
      <c r="BV4" s="422">
        <v>48095218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2.9</v>
      </c>
      <c r="CU4" s="604"/>
      <c r="CV4" s="604"/>
      <c r="CW4" s="604"/>
      <c r="CX4" s="604"/>
      <c r="CY4" s="604"/>
      <c r="CZ4" s="604"/>
      <c r="DA4" s="605"/>
      <c r="DB4" s="603">
        <v>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46012210</v>
      </c>
      <c r="BO5" s="428"/>
      <c r="BP5" s="428"/>
      <c r="BQ5" s="428"/>
      <c r="BR5" s="428"/>
      <c r="BS5" s="428"/>
      <c r="BT5" s="428"/>
      <c r="BU5" s="429"/>
      <c r="BV5" s="427">
        <v>47072900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98.4</v>
      </c>
      <c r="CU5" s="398"/>
      <c r="CV5" s="398"/>
      <c r="CW5" s="398"/>
      <c r="CX5" s="398"/>
      <c r="CY5" s="398"/>
      <c r="CZ5" s="398"/>
      <c r="DA5" s="399"/>
      <c r="DB5" s="397">
        <v>97.8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943735</v>
      </c>
      <c r="BO6" s="428"/>
      <c r="BP6" s="428"/>
      <c r="BQ6" s="428"/>
      <c r="BR6" s="428"/>
      <c r="BS6" s="428"/>
      <c r="BT6" s="428"/>
      <c r="BU6" s="429"/>
      <c r="BV6" s="427">
        <v>1022318</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102.8</v>
      </c>
      <c r="CU6" s="578"/>
      <c r="CV6" s="578"/>
      <c r="CW6" s="578"/>
      <c r="CX6" s="578"/>
      <c r="CY6" s="578"/>
      <c r="CZ6" s="578"/>
      <c r="DA6" s="579"/>
      <c r="DB6" s="577">
        <v>102.2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203531</v>
      </c>
      <c r="BO7" s="428"/>
      <c r="BP7" s="428"/>
      <c r="BQ7" s="428"/>
      <c r="BR7" s="428"/>
      <c r="BS7" s="428"/>
      <c r="BT7" s="428"/>
      <c r="BU7" s="429"/>
      <c r="BV7" s="427">
        <v>222193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25215020</v>
      </c>
      <c r="CU7" s="428"/>
      <c r="CV7" s="428"/>
      <c r="CW7" s="428"/>
      <c r="CX7" s="428"/>
      <c r="CY7" s="428"/>
      <c r="CZ7" s="428"/>
      <c r="DA7" s="429"/>
      <c r="DB7" s="427">
        <v>26249144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105</v>
      </c>
      <c r="AV8" s="485"/>
      <c r="AW8" s="485"/>
      <c r="AX8" s="485"/>
      <c r="AY8" s="407" t="s">
        <v>109</v>
      </c>
      <c r="AZ8" s="408"/>
      <c r="BA8" s="408"/>
      <c r="BB8" s="408"/>
      <c r="BC8" s="408"/>
      <c r="BD8" s="408"/>
      <c r="BE8" s="408"/>
      <c r="BF8" s="408"/>
      <c r="BG8" s="408"/>
      <c r="BH8" s="408"/>
      <c r="BI8" s="408"/>
      <c r="BJ8" s="408"/>
      <c r="BK8" s="408"/>
      <c r="BL8" s="408"/>
      <c r="BM8" s="409"/>
      <c r="BN8" s="427">
        <v>740204</v>
      </c>
      <c r="BO8" s="428"/>
      <c r="BP8" s="428"/>
      <c r="BQ8" s="428"/>
      <c r="BR8" s="428"/>
      <c r="BS8" s="428"/>
      <c r="BT8" s="428"/>
      <c r="BU8" s="429"/>
      <c r="BV8" s="427">
        <v>800125</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0.32</v>
      </c>
      <c r="CU8" s="541"/>
      <c r="CV8" s="541"/>
      <c r="CW8" s="541"/>
      <c r="CX8" s="541"/>
      <c r="CY8" s="541"/>
      <c r="CZ8" s="541"/>
      <c r="DA8" s="542"/>
      <c r="DB8" s="540">
        <v>0.31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72211</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-59921</v>
      </c>
      <c r="BO9" s="428"/>
      <c r="BP9" s="428"/>
      <c r="BQ9" s="428"/>
      <c r="BR9" s="428"/>
      <c r="BS9" s="428"/>
      <c r="BT9" s="428"/>
      <c r="BU9" s="429"/>
      <c r="BV9" s="427">
        <v>12199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23</v>
      </c>
      <c r="CU9" s="398"/>
      <c r="CV9" s="398"/>
      <c r="CW9" s="398"/>
      <c r="CX9" s="398"/>
      <c r="CY9" s="398"/>
      <c r="CZ9" s="398"/>
      <c r="DA9" s="399"/>
      <c r="DB9" s="397">
        <v>23.7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76951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409218</v>
      </c>
      <c r="BO10" s="428"/>
      <c r="BP10" s="428"/>
      <c r="BQ10" s="428"/>
      <c r="BR10" s="428"/>
      <c r="BS10" s="428"/>
      <c r="BT10" s="428"/>
      <c r="BU10" s="429"/>
      <c r="BV10" s="427">
        <v>407112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71807</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126</v>
      </c>
      <c r="AV12" s="485"/>
      <c r="AW12" s="485"/>
      <c r="AX12" s="485"/>
      <c r="AY12" s="407" t="s">
        <v>136</v>
      </c>
      <c r="AZ12" s="408"/>
      <c r="BA12" s="408"/>
      <c r="BB12" s="408"/>
      <c r="BC12" s="408"/>
      <c r="BD12" s="408"/>
      <c r="BE12" s="408"/>
      <c r="BF12" s="408"/>
      <c r="BG12" s="408"/>
      <c r="BH12" s="408"/>
      <c r="BI12" s="408"/>
      <c r="BJ12" s="408"/>
      <c r="BK12" s="408"/>
      <c r="BL12" s="408"/>
      <c r="BM12" s="409"/>
      <c r="BN12" s="427">
        <v>1086876</v>
      </c>
      <c r="BO12" s="428"/>
      <c r="BP12" s="428"/>
      <c r="BQ12" s="428"/>
      <c r="BR12" s="428"/>
      <c r="BS12" s="428"/>
      <c r="BT12" s="428"/>
      <c r="BU12" s="429"/>
      <c r="BV12" s="427">
        <v>787960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71389</v>
      </c>
      <c r="S13" s="531"/>
      <c r="T13" s="531"/>
      <c r="U13" s="531"/>
      <c r="V13" s="532"/>
      <c r="W13" s="518" t="s">
        <v>140</v>
      </c>
      <c r="X13" s="440"/>
      <c r="Y13" s="440"/>
      <c r="Z13" s="440"/>
      <c r="AA13" s="440"/>
      <c r="AB13" s="441"/>
      <c r="AC13" s="403">
        <v>2864</v>
      </c>
      <c r="AD13" s="404"/>
      <c r="AE13" s="404"/>
      <c r="AF13" s="404"/>
      <c r="AG13" s="405"/>
      <c r="AH13" s="403">
        <v>3106</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-737579</v>
      </c>
      <c r="BO13" s="428"/>
      <c r="BP13" s="428"/>
      <c r="BQ13" s="428"/>
      <c r="BR13" s="428"/>
      <c r="BS13" s="428"/>
      <c r="BT13" s="428"/>
      <c r="BU13" s="429"/>
      <c r="BV13" s="427">
        <v>-368649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8.9</v>
      </c>
      <c r="CU13" s="398"/>
      <c r="CV13" s="398"/>
      <c r="CW13" s="398"/>
      <c r="CX13" s="398"/>
      <c r="CY13" s="398"/>
      <c r="CZ13" s="398"/>
      <c r="DA13" s="399"/>
      <c r="DB13" s="397">
        <v>8.5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72908</v>
      </c>
      <c r="S14" s="531"/>
      <c r="T14" s="531"/>
      <c r="U14" s="531"/>
      <c r="V14" s="532"/>
      <c r="W14" s="533"/>
      <c r="X14" s="443"/>
      <c r="Y14" s="443"/>
      <c r="Z14" s="443"/>
      <c r="AA14" s="443"/>
      <c r="AB14" s="444"/>
      <c r="AC14" s="523">
        <v>9.1</v>
      </c>
      <c r="AD14" s="524"/>
      <c r="AE14" s="524"/>
      <c r="AF14" s="524"/>
      <c r="AG14" s="525"/>
      <c r="AH14" s="523">
        <v>9.4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129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72528</v>
      </c>
      <c r="S15" s="531"/>
      <c r="T15" s="531"/>
      <c r="U15" s="531"/>
      <c r="V15" s="532"/>
      <c r="W15" s="518" t="s">
        <v>148</v>
      </c>
      <c r="X15" s="440"/>
      <c r="Y15" s="440"/>
      <c r="Z15" s="440"/>
      <c r="AA15" s="440"/>
      <c r="AB15" s="441"/>
      <c r="AC15" s="403">
        <v>8317</v>
      </c>
      <c r="AD15" s="404"/>
      <c r="AE15" s="404"/>
      <c r="AF15" s="404"/>
      <c r="AG15" s="405"/>
      <c r="AH15" s="403">
        <v>9231</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6951644</v>
      </c>
      <c r="BO15" s="423"/>
      <c r="BP15" s="423"/>
      <c r="BQ15" s="423"/>
      <c r="BR15" s="423"/>
      <c r="BS15" s="423"/>
      <c r="BT15" s="423"/>
      <c r="BU15" s="424"/>
      <c r="BV15" s="422">
        <v>7100831</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26.4</v>
      </c>
      <c r="AD16" s="524"/>
      <c r="AE16" s="524"/>
      <c r="AF16" s="524"/>
      <c r="AG16" s="525"/>
      <c r="AH16" s="523">
        <v>28</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21740324</v>
      </c>
      <c r="BO16" s="428"/>
      <c r="BP16" s="428"/>
      <c r="BQ16" s="428"/>
      <c r="BR16" s="428"/>
      <c r="BS16" s="428"/>
      <c r="BT16" s="428"/>
      <c r="BU16" s="429"/>
      <c r="BV16" s="427">
        <v>22226980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20325</v>
      </c>
      <c r="AD17" s="404"/>
      <c r="AE17" s="404"/>
      <c r="AF17" s="404"/>
      <c r="AG17" s="405"/>
      <c r="AH17" s="403">
        <v>20640</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8785474</v>
      </c>
      <c r="BO17" s="428"/>
      <c r="BP17" s="428"/>
      <c r="BQ17" s="428"/>
      <c r="BR17" s="428"/>
      <c r="BS17" s="428"/>
      <c r="BT17" s="428"/>
      <c r="BU17" s="429"/>
      <c r="BV17" s="427">
        <v>8993341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903.11</v>
      </c>
      <c r="M18" s="492"/>
      <c r="N18" s="492"/>
      <c r="O18" s="492"/>
      <c r="P18" s="492"/>
      <c r="Q18" s="492"/>
      <c r="R18" s="493"/>
      <c r="S18" s="493"/>
      <c r="T18" s="493"/>
      <c r="U18" s="493"/>
      <c r="V18" s="494"/>
      <c r="W18" s="508"/>
      <c r="X18" s="509"/>
      <c r="Y18" s="509"/>
      <c r="Z18" s="509"/>
      <c r="AA18" s="509"/>
      <c r="AB18" s="519"/>
      <c r="AC18" s="391">
        <v>64.5</v>
      </c>
      <c r="AD18" s="392"/>
      <c r="AE18" s="392"/>
      <c r="AF18" s="392"/>
      <c r="AG18" s="495"/>
      <c r="AH18" s="391">
        <v>62.6</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25162768</v>
      </c>
      <c r="BO18" s="428"/>
      <c r="BP18" s="428"/>
      <c r="BQ18" s="428"/>
      <c r="BR18" s="428"/>
      <c r="BS18" s="428"/>
      <c r="BT18" s="428"/>
      <c r="BU18" s="429"/>
      <c r="BV18" s="427">
        <v>25725773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80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30409453</v>
      </c>
      <c r="BO19" s="428"/>
      <c r="BP19" s="428"/>
      <c r="BQ19" s="428"/>
      <c r="BR19" s="428"/>
      <c r="BS19" s="428"/>
      <c r="BT19" s="428"/>
      <c r="BU19" s="429"/>
      <c r="BV19" s="427">
        <v>31677782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29574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49276638</v>
      </c>
      <c r="BO23" s="428"/>
      <c r="BP23" s="428"/>
      <c r="BQ23" s="428"/>
      <c r="BR23" s="428"/>
      <c r="BS23" s="428"/>
      <c r="BT23" s="428"/>
      <c r="BU23" s="429"/>
      <c r="BV23" s="427">
        <v>51095882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8800</v>
      </c>
      <c r="R24" s="404"/>
      <c r="S24" s="404"/>
      <c r="T24" s="404"/>
      <c r="U24" s="404"/>
      <c r="V24" s="405"/>
      <c r="W24" s="469"/>
      <c r="X24" s="460"/>
      <c r="Y24" s="461"/>
      <c r="Z24" s="400" t="s">
        <v>172</v>
      </c>
      <c r="AA24" s="401"/>
      <c r="AB24" s="401"/>
      <c r="AC24" s="401"/>
      <c r="AD24" s="401"/>
      <c r="AE24" s="401"/>
      <c r="AF24" s="401"/>
      <c r="AG24" s="402"/>
      <c r="AH24" s="403">
        <v>774</v>
      </c>
      <c r="AI24" s="404"/>
      <c r="AJ24" s="404"/>
      <c r="AK24" s="404"/>
      <c r="AL24" s="405"/>
      <c r="AM24" s="403">
        <v>2525562</v>
      </c>
      <c r="AN24" s="404"/>
      <c r="AO24" s="404"/>
      <c r="AP24" s="404"/>
      <c r="AQ24" s="404"/>
      <c r="AR24" s="405"/>
      <c r="AS24" s="403">
        <v>3263</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35972245</v>
      </c>
      <c r="BO24" s="428"/>
      <c r="BP24" s="428"/>
      <c r="BQ24" s="428"/>
      <c r="BR24" s="428"/>
      <c r="BS24" s="428"/>
      <c r="BT24" s="428"/>
      <c r="BU24" s="429"/>
      <c r="BV24" s="427">
        <v>36599242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2</v>
      </c>
      <c r="M25" s="404"/>
      <c r="N25" s="404"/>
      <c r="O25" s="404"/>
      <c r="P25" s="405"/>
      <c r="Q25" s="403">
        <v>7160</v>
      </c>
      <c r="R25" s="404"/>
      <c r="S25" s="404"/>
      <c r="T25" s="404"/>
      <c r="U25" s="404"/>
      <c r="V25" s="405"/>
      <c r="W25" s="469"/>
      <c r="X25" s="460"/>
      <c r="Y25" s="461"/>
      <c r="Z25" s="400" t="s">
        <v>175</v>
      </c>
      <c r="AA25" s="401"/>
      <c r="AB25" s="401"/>
      <c r="AC25" s="401"/>
      <c r="AD25" s="401"/>
      <c r="AE25" s="401"/>
      <c r="AF25" s="401"/>
      <c r="AG25" s="402"/>
      <c r="AH25" s="403">
        <v>125</v>
      </c>
      <c r="AI25" s="404"/>
      <c r="AJ25" s="404"/>
      <c r="AK25" s="404"/>
      <c r="AL25" s="405"/>
      <c r="AM25" s="403">
        <v>361375</v>
      </c>
      <c r="AN25" s="404"/>
      <c r="AO25" s="404"/>
      <c r="AP25" s="404"/>
      <c r="AQ25" s="404"/>
      <c r="AR25" s="405"/>
      <c r="AS25" s="403">
        <v>2891</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14439592</v>
      </c>
      <c r="BO25" s="423"/>
      <c r="BP25" s="423"/>
      <c r="BQ25" s="423"/>
      <c r="BR25" s="423"/>
      <c r="BS25" s="423"/>
      <c r="BT25" s="423"/>
      <c r="BU25" s="424"/>
      <c r="BV25" s="422">
        <v>9295586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6130</v>
      </c>
      <c r="R26" s="404"/>
      <c r="S26" s="404"/>
      <c r="T26" s="404"/>
      <c r="U26" s="404"/>
      <c r="V26" s="405"/>
      <c r="W26" s="469"/>
      <c r="X26" s="460"/>
      <c r="Y26" s="461"/>
      <c r="Z26" s="400" t="s">
        <v>178</v>
      </c>
      <c r="AA26" s="482"/>
      <c r="AB26" s="482"/>
      <c r="AC26" s="482"/>
      <c r="AD26" s="482"/>
      <c r="AE26" s="482"/>
      <c r="AF26" s="482"/>
      <c r="AG26" s="483"/>
      <c r="AH26" s="403" t="s">
        <v>138</v>
      </c>
      <c r="AI26" s="404"/>
      <c r="AJ26" s="404"/>
      <c r="AK26" s="404"/>
      <c r="AL26" s="405"/>
      <c r="AM26" s="403" t="s">
        <v>138</v>
      </c>
      <c r="AN26" s="404"/>
      <c r="AO26" s="404"/>
      <c r="AP26" s="404"/>
      <c r="AQ26" s="404"/>
      <c r="AR26" s="405"/>
      <c r="AS26" s="403" t="s">
        <v>138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4340</v>
      </c>
      <c r="R27" s="404"/>
      <c r="S27" s="404"/>
      <c r="T27" s="404"/>
      <c r="U27" s="404"/>
      <c r="V27" s="405"/>
      <c r="W27" s="469"/>
      <c r="X27" s="460"/>
      <c r="Y27" s="461"/>
      <c r="Z27" s="400" t="s">
        <v>181</v>
      </c>
      <c r="AA27" s="401"/>
      <c r="AB27" s="401"/>
      <c r="AC27" s="401"/>
      <c r="AD27" s="401"/>
      <c r="AE27" s="401"/>
      <c r="AF27" s="401"/>
      <c r="AG27" s="402"/>
      <c r="AH27" s="403">
        <v>30</v>
      </c>
      <c r="AI27" s="404"/>
      <c r="AJ27" s="404"/>
      <c r="AK27" s="404"/>
      <c r="AL27" s="405"/>
      <c r="AM27" s="403">
        <v>93136</v>
      </c>
      <c r="AN27" s="404"/>
      <c r="AO27" s="404"/>
      <c r="AP27" s="404"/>
      <c r="AQ27" s="404"/>
      <c r="AR27" s="405"/>
      <c r="AS27" s="403">
        <v>3105</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1620914</v>
      </c>
      <c r="BO27" s="431"/>
      <c r="BP27" s="431"/>
      <c r="BQ27" s="431"/>
      <c r="BR27" s="431"/>
      <c r="BS27" s="431"/>
      <c r="BT27" s="431"/>
      <c r="BU27" s="432"/>
      <c r="BV27" s="430">
        <v>1619774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3910</v>
      </c>
      <c r="R28" s="404"/>
      <c r="S28" s="404"/>
      <c r="T28" s="404"/>
      <c r="U28" s="404"/>
      <c r="V28" s="405"/>
      <c r="W28" s="469"/>
      <c r="X28" s="460"/>
      <c r="Y28" s="461"/>
      <c r="Z28" s="400" t="s">
        <v>184</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6304150</v>
      </c>
      <c r="BO28" s="423"/>
      <c r="BP28" s="423"/>
      <c r="BQ28" s="423"/>
      <c r="BR28" s="423"/>
      <c r="BS28" s="423"/>
      <c r="BT28" s="423"/>
      <c r="BU28" s="424"/>
      <c r="BV28" s="422">
        <v>6981808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23</v>
      </c>
      <c r="M29" s="404"/>
      <c r="N29" s="404"/>
      <c r="O29" s="404"/>
      <c r="P29" s="405"/>
      <c r="Q29" s="403">
        <v>3680</v>
      </c>
      <c r="R29" s="404"/>
      <c r="S29" s="404"/>
      <c r="T29" s="404"/>
      <c r="U29" s="404"/>
      <c r="V29" s="405"/>
      <c r="W29" s="470"/>
      <c r="X29" s="471"/>
      <c r="Y29" s="472"/>
      <c r="Z29" s="400" t="s">
        <v>187</v>
      </c>
      <c r="AA29" s="401"/>
      <c r="AB29" s="401"/>
      <c r="AC29" s="401"/>
      <c r="AD29" s="401"/>
      <c r="AE29" s="401"/>
      <c r="AF29" s="401"/>
      <c r="AG29" s="402"/>
      <c r="AH29" s="403">
        <v>804</v>
      </c>
      <c r="AI29" s="404"/>
      <c r="AJ29" s="404"/>
      <c r="AK29" s="404"/>
      <c r="AL29" s="405"/>
      <c r="AM29" s="403">
        <v>2618698</v>
      </c>
      <c r="AN29" s="404"/>
      <c r="AO29" s="404"/>
      <c r="AP29" s="404"/>
      <c r="AQ29" s="404"/>
      <c r="AR29" s="405"/>
      <c r="AS29" s="403">
        <v>3257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5927052</v>
      </c>
      <c r="BO29" s="428"/>
      <c r="BP29" s="428"/>
      <c r="BQ29" s="428"/>
      <c r="BR29" s="428"/>
      <c r="BS29" s="428"/>
      <c r="BT29" s="428"/>
      <c r="BU29" s="429"/>
      <c r="BV29" s="427">
        <v>7115151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100.3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10577254</v>
      </c>
      <c r="BO30" s="431"/>
      <c r="BP30" s="431"/>
      <c r="BQ30" s="431"/>
      <c r="BR30" s="431"/>
      <c r="BS30" s="431"/>
      <c r="BT30" s="431"/>
      <c r="BU30" s="432"/>
      <c r="BV30" s="430">
        <v>10273290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196</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11</v>
      </c>
      <c r="BF34" s="386"/>
      <c r="BG34" s="385" t="str">
        <f>IF('各会計、関係団体の財政状況及び健全化判断比率'!B35="","",'各会計、関係団体の財政状況及び健全化判断比率'!B35)</f>
        <v>大島航路事業特別会計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大分県消防補償当組合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三余館</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飲料水供給事業特別会計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国民健康保険特別会計（直診勘定）</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IF('各会計、関係団体の財政状況及び健全化判断比率'!B34="","",'各会計、関係団体の財政状況及び健全化判断比率'!B34)</f>
        <v>公共下水道事業会計</v>
      </c>
      <c r="AP35" s="385"/>
      <c r="AQ35" s="385"/>
      <c r="AR35" s="385"/>
      <c r="AS35" s="385"/>
      <c r="AT35" s="385"/>
      <c r="AU35" s="385"/>
      <c r="AV35" s="385"/>
      <c r="AW35" s="385"/>
      <c r="AX35" s="385"/>
      <c r="AY35" s="385"/>
      <c r="AZ35" s="385"/>
      <c r="BA35" s="385"/>
      <c r="BB35" s="385"/>
      <c r="BC35" s="385"/>
      <c r="BD35" s="213"/>
      <c r="BE35" s="386">
        <f t="shared" ref="BE35:BE43" si="1">IF(BG35="","",BE34+1)</f>
        <v>12</v>
      </c>
      <c r="BF35" s="386"/>
      <c r="BG35" s="385" t="str">
        <f>IF('各会計、関係団体の財政状況及び健全化判断比率'!B36="","",'各会計、関係団体の財政状況及び健全化判断比率'!B36)</f>
        <v>地方卸売市場事業特別会計</v>
      </c>
      <c r="BH35" s="385"/>
      <c r="BI35" s="385"/>
      <c r="BJ35" s="385"/>
      <c r="BK35" s="385"/>
      <c r="BL35" s="385"/>
      <c r="BM35" s="385"/>
      <c r="BN35" s="385"/>
      <c r="BO35" s="385"/>
      <c r="BP35" s="385"/>
      <c r="BQ35" s="385"/>
      <c r="BR35" s="385"/>
      <c r="BS35" s="385"/>
      <c r="BT35" s="385"/>
      <c r="BU35" s="385"/>
      <c r="BV35" s="213"/>
      <c r="BW35" s="386">
        <f t="shared" ref="BW35:BW43" si="2">IF(BY35="","",BW34+1)</f>
        <v>19</v>
      </c>
      <c r="BX35" s="386"/>
      <c r="BY35" s="385" t="str">
        <f>IF('各会計、関係団体の財政状況及び健全化判断比率'!B69="","",'各会計、関係団体の財政状況及び健全化判断比率'!B69)</f>
        <v>大分県交通災害共済組合（交通災害共済事業会計）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佐伯市土地開発公社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情報ネットワーク施設事業特別会計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13</v>
      </c>
      <c r="BF36" s="386"/>
      <c r="BG36" s="385" t="str">
        <f>IF('各会計、関係団体の財政状況及び健全化判断比率'!B37="","",'各会計、関係団体の財政状況及び健全化判断比率'!B37)</f>
        <v>特定環境保全公共下水道事業特別会計</v>
      </c>
      <c r="BH36" s="385"/>
      <c r="BI36" s="385"/>
      <c r="BJ36" s="385"/>
      <c r="BK36" s="385"/>
      <c r="BL36" s="385"/>
      <c r="BM36" s="385"/>
      <c r="BN36" s="385"/>
      <c r="BO36" s="385"/>
      <c r="BP36" s="385"/>
      <c r="BQ36" s="385"/>
      <c r="BR36" s="385"/>
      <c r="BS36" s="385"/>
      <c r="BT36" s="385"/>
      <c r="BU36" s="385"/>
      <c r="BV36" s="213"/>
      <c r="BW36" s="386">
        <f t="shared" si="2"/>
        <v>20</v>
      </c>
      <c r="BX36" s="386"/>
      <c r="BY36" s="385" t="str">
        <f>IF('各会計、関係団体の財政状況及び健全化判断比率'!B70="","",'各会計、関係団体の財政状況及び健全化判断比率'!B70)</f>
        <v>大分県市町村会館管理組合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道の駅やよい</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介護予防支援事業特別会計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14</v>
      </c>
      <c r="BF37" s="386"/>
      <c r="BG37" s="385" t="str">
        <f>IF('各会計、関係団体の財政状況及び健全化判断比率'!B38="","",'各会計、関係団体の財政状況及び健全化判断比率'!B38)</f>
        <v>農業集落排水事業特別会計</v>
      </c>
      <c r="BH37" s="385"/>
      <c r="BI37" s="385"/>
      <c r="BJ37" s="385"/>
      <c r="BK37" s="385"/>
      <c r="BL37" s="385"/>
      <c r="BM37" s="385"/>
      <c r="BN37" s="385"/>
      <c r="BO37" s="385"/>
      <c r="BP37" s="385"/>
      <c r="BQ37" s="385"/>
      <c r="BR37" s="385"/>
      <c r="BS37" s="385"/>
      <c r="BT37" s="385"/>
      <c r="BU37" s="385"/>
      <c r="BV37" s="213"/>
      <c r="BW37" s="386">
        <f t="shared" si="2"/>
        <v>21</v>
      </c>
      <c r="BX37" s="386"/>
      <c r="BY37" s="385" t="str">
        <f>IF('各会計、関係団体の財政状況及び健全化判断比率'!B71="","",'各会計、関係団体の財政状況及び健全化判断比率'!B71)</f>
        <v>大分県後期高齢者医療広域連合（普通会計）</v>
      </c>
      <c r="BZ37" s="385"/>
      <c r="CA37" s="385"/>
      <c r="CB37" s="385"/>
      <c r="CC37" s="385"/>
      <c r="CD37" s="385"/>
      <c r="CE37" s="385"/>
      <c r="CF37" s="385"/>
      <c r="CG37" s="385"/>
      <c r="CH37" s="385"/>
      <c r="CI37" s="385"/>
      <c r="CJ37" s="385"/>
      <c r="CK37" s="385"/>
      <c r="CL37" s="385"/>
      <c r="CM37" s="385"/>
      <c r="CN37" s="213"/>
      <c r="CO37" s="386">
        <f t="shared" si="3"/>
        <v>26</v>
      </c>
      <c r="CP37" s="386"/>
      <c r="CQ37" s="385" t="str">
        <f>IF('各会計、関係団体の財政状況及び健全化判断比率'!BS10="","",'各会計、関係団体の財政状況及び健全化判断比率'!BS10)</f>
        <v>さいき農林公社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8</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15</v>
      </c>
      <c r="BF38" s="386"/>
      <c r="BG38" s="385" t="str">
        <f>IF('各会計、関係団体の財政状況及び健全化判断比率'!B39="","",'各会計、関係団体の財政状況及び健全化判断比率'!B39)</f>
        <v>漁業集落排水事業特別会計</v>
      </c>
      <c r="BH38" s="385"/>
      <c r="BI38" s="385"/>
      <c r="BJ38" s="385"/>
      <c r="BK38" s="385"/>
      <c r="BL38" s="385"/>
      <c r="BM38" s="385"/>
      <c r="BN38" s="385"/>
      <c r="BO38" s="385"/>
      <c r="BP38" s="385"/>
      <c r="BQ38" s="385"/>
      <c r="BR38" s="385"/>
      <c r="BS38" s="385"/>
      <c r="BT38" s="385"/>
      <c r="BU38" s="385"/>
      <c r="BV38" s="213"/>
      <c r="BW38" s="386">
        <f t="shared" si="2"/>
        <v>22</v>
      </c>
      <c r="BX38" s="386"/>
      <c r="BY38" s="385" t="str">
        <f>IF('各会計、関係団体の財政状況及び健全化判断比率'!B72="","",'各会計、関係団体の財政状況及び健全化判断比率'!B72)</f>
        <v>大分県後期高齢者医療広域連合（後期高齢者医療事業会計）</v>
      </c>
      <c r="BZ38" s="385"/>
      <c r="CA38" s="385"/>
      <c r="CB38" s="385"/>
      <c r="CC38" s="385"/>
      <c r="CD38" s="385"/>
      <c r="CE38" s="385"/>
      <c r="CF38" s="385"/>
      <c r="CG38" s="385"/>
      <c r="CH38" s="385"/>
      <c r="CI38" s="385"/>
      <c r="CJ38" s="385"/>
      <c r="CK38" s="385"/>
      <c r="CL38" s="385"/>
      <c r="CM38" s="385"/>
      <c r="CN38" s="213"/>
      <c r="CO38" s="386">
        <f t="shared" si="3"/>
        <v>27</v>
      </c>
      <c r="CP38" s="386"/>
      <c r="CQ38" s="385" t="str">
        <f>IF('各会計、関係団体の財政状況及び健全化判断比率'!BS11="","",'各会計、関係団体の財政状況及び健全化判断比率'!BS11)</f>
        <v>うめ</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16</v>
      </c>
      <c r="BF39" s="386"/>
      <c r="BG39" s="385" t="str">
        <f>IF('各会計、関係団体の財政状況及び健全化判断比率'!B40="","",'各会計、関係団体の財政状況及び健全化判断比率'!B40)</f>
        <v>小規模集合排水処理事業特別会計</v>
      </c>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28</v>
      </c>
      <c r="CP39" s="386"/>
      <c r="CQ39" s="385" t="str">
        <f>IF('各会計、関係団体の財政状況及び健全化判断比率'!BS12="","",'各会計、関係団体の財政状況及び健全化判断比率'!BS12)</f>
        <v>きらり</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f t="shared" si="1"/>
        <v>17</v>
      </c>
      <c r="BF40" s="386"/>
      <c r="BG40" s="385" t="str">
        <f>IF('各会計、関係団体の財政状況及び健全化判断比率'!B41="","",'各会計、関係団体の財政状況及び健全化判断比率'!B41)</f>
        <v>生活排水処理事業特別会計</v>
      </c>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29</v>
      </c>
      <c r="CP40" s="386"/>
      <c r="CQ40" s="385" t="str">
        <f>IF('各会計、関係団体の財政状況及び健全化判断比率'!BS13="","",'各会計、関係団体の財政状況及び健全化判断比率'!BS13)</f>
        <v>かまえ町総合物産サービス</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30</v>
      </c>
      <c r="CP41" s="386"/>
      <c r="CQ41" s="385" t="str">
        <f>IF('各会計、関係団体の財政状況及び健全化判断比率'!BS14="","",'各会計、関係団体の財政状況及び健全化判断比率'!BS14)</f>
        <v>まちづくり佐伯</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QtPJPkmtvTwO7u9HJqkITuaBFvgdfI++3fkszIpErg2b+oj7vjaN68XYDOE8SPgMPWRMEAe4UVGgQtE2fdkCg==" saltValue="mtanRJf+zDEIDXNHr+kr5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7532847</v>
      </c>
      <c r="S5" s="689"/>
      <c r="T5" s="689"/>
      <c r="U5" s="689"/>
      <c r="V5" s="689"/>
      <c r="W5" s="689"/>
      <c r="X5" s="689"/>
      <c r="Y5" s="735"/>
      <c r="Z5" s="753">
        <v>16</v>
      </c>
      <c r="AA5" s="753"/>
      <c r="AB5" s="753"/>
      <c r="AC5" s="753"/>
      <c r="AD5" s="754">
        <v>7263646</v>
      </c>
      <c r="AE5" s="754"/>
      <c r="AF5" s="754"/>
      <c r="AG5" s="754"/>
      <c r="AH5" s="754"/>
      <c r="AI5" s="754"/>
      <c r="AJ5" s="754"/>
      <c r="AK5" s="754"/>
      <c r="AL5" s="736">
        <v>29.7</v>
      </c>
      <c r="AM5" s="705"/>
      <c r="AN5" s="705"/>
      <c r="AO5" s="737"/>
      <c r="AP5" s="722" t="s">
        <v>225</v>
      </c>
      <c r="AQ5" s="723"/>
      <c r="AR5" s="723"/>
      <c r="AS5" s="723"/>
      <c r="AT5" s="723"/>
      <c r="AU5" s="723"/>
      <c r="AV5" s="723"/>
      <c r="AW5" s="723"/>
      <c r="AX5" s="723"/>
      <c r="AY5" s="723"/>
      <c r="AZ5" s="723"/>
      <c r="BA5" s="723"/>
      <c r="BB5" s="723"/>
      <c r="BC5" s="723"/>
      <c r="BD5" s="723"/>
      <c r="BE5" s="723"/>
      <c r="BF5" s="724"/>
      <c r="BG5" s="629">
        <v>7263646</v>
      </c>
      <c r="BH5" s="630"/>
      <c r="BI5" s="630"/>
      <c r="BJ5" s="630"/>
      <c r="BK5" s="630"/>
      <c r="BL5" s="630"/>
      <c r="BM5" s="630"/>
      <c r="BN5" s="631"/>
      <c r="BO5" s="685">
        <v>96.4</v>
      </c>
      <c r="BP5" s="685"/>
      <c r="BQ5" s="685"/>
      <c r="BR5" s="685"/>
      <c r="BS5" s="686">
        <v>89054</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6" t="s">
        <v>229</v>
      </c>
      <c r="C6" s="627"/>
      <c r="D6" s="627"/>
      <c r="E6" s="627"/>
      <c r="F6" s="627"/>
      <c r="G6" s="627"/>
      <c r="H6" s="627"/>
      <c r="I6" s="627"/>
      <c r="J6" s="627"/>
      <c r="K6" s="627"/>
      <c r="L6" s="627"/>
      <c r="M6" s="627"/>
      <c r="N6" s="627"/>
      <c r="O6" s="627"/>
      <c r="P6" s="627"/>
      <c r="Q6" s="628"/>
      <c r="R6" s="629">
        <v>346496</v>
      </c>
      <c r="S6" s="630"/>
      <c r="T6" s="630"/>
      <c r="U6" s="630"/>
      <c r="V6" s="630"/>
      <c r="W6" s="630"/>
      <c r="X6" s="630"/>
      <c r="Y6" s="631"/>
      <c r="Z6" s="685">
        <v>0.7</v>
      </c>
      <c r="AA6" s="685"/>
      <c r="AB6" s="685"/>
      <c r="AC6" s="685"/>
      <c r="AD6" s="686">
        <v>346496</v>
      </c>
      <c r="AE6" s="686"/>
      <c r="AF6" s="686"/>
      <c r="AG6" s="686"/>
      <c r="AH6" s="686"/>
      <c r="AI6" s="686"/>
      <c r="AJ6" s="686"/>
      <c r="AK6" s="686"/>
      <c r="AL6" s="632">
        <v>1.4</v>
      </c>
      <c r="AM6" s="633"/>
      <c r="AN6" s="633"/>
      <c r="AO6" s="687"/>
      <c r="AP6" s="626" t="s">
        <v>230</v>
      </c>
      <c r="AQ6" s="627"/>
      <c r="AR6" s="627"/>
      <c r="AS6" s="627"/>
      <c r="AT6" s="627"/>
      <c r="AU6" s="627"/>
      <c r="AV6" s="627"/>
      <c r="AW6" s="627"/>
      <c r="AX6" s="627"/>
      <c r="AY6" s="627"/>
      <c r="AZ6" s="627"/>
      <c r="BA6" s="627"/>
      <c r="BB6" s="627"/>
      <c r="BC6" s="627"/>
      <c r="BD6" s="627"/>
      <c r="BE6" s="627"/>
      <c r="BF6" s="628"/>
      <c r="BG6" s="629">
        <v>7263646</v>
      </c>
      <c r="BH6" s="630"/>
      <c r="BI6" s="630"/>
      <c r="BJ6" s="630"/>
      <c r="BK6" s="630"/>
      <c r="BL6" s="630"/>
      <c r="BM6" s="630"/>
      <c r="BN6" s="631"/>
      <c r="BO6" s="685">
        <v>96.4</v>
      </c>
      <c r="BP6" s="685"/>
      <c r="BQ6" s="685"/>
      <c r="BR6" s="685"/>
      <c r="BS6" s="686">
        <v>89054</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9">
        <v>272170</v>
      </c>
      <c r="CS6" s="630"/>
      <c r="CT6" s="630"/>
      <c r="CU6" s="630"/>
      <c r="CV6" s="630"/>
      <c r="CW6" s="630"/>
      <c r="CX6" s="630"/>
      <c r="CY6" s="631"/>
      <c r="CZ6" s="736">
        <v>0.6</v>
      </c>
      <c r="DA6" s="705"/>
      <c r="DB6" s="705"/>
      <c r="DC6" s="739"/>
      <c r="DD6" s="617" t="s">
        <v>130</v>
      </c>
      <c r="DE6" s="630"/>
      <c r="DF6" s="630"/>
      <c r="DG6" s="630"/>
      <c r="DH6" s="630"/>
      <c r="DI6" s="630"/>
      <c r="DJ6" s="630"/>
      <c r="DK6" s="630"/>
      <c r="DL6" s="630"/>
      <c r="DM6" s="630"/>
      <c r="DN6" s="630"/>
      <c r="DO6" s="630"/>
      <c r="DP6" s="631"/>
      <c r="DQ6" s="617">
        <v>272132</v>
      </c>
      <c r="DR6" s="630"/>
      <c r="DS6" s="630"/>
      <c r="DT6" s="630"/>
      <c r="DU6" s="630"/>
      <c r="DV6" s="630"/>
      <c r="DW6" s="630"/>
      <c r="DX6" s="630"/>
      <c r="DY6" s="630"/>
      <c r="DZ6" s="630"/>
      <c r="EA6" s="630"/>
      <c r="EB6" s="630"/>
      <c r="EC6" s="666"/>
    </row>
    <row r="7" spans="2:143" ht="11.25" customHeight="1" x14ac:dyDescent="0.15">
      <c r="B7" s="626" t="s">
        <v>232</v>
      </c>
      <c r="C7" s="627"/>
      <c r="D7" s="627"/>
      <c r="E7" s="627"/>
      <c r="F7" s="627"/>
      <c r="G7" s="627"/>
      <c r="H7" s="627"/>
      <c r="I7" s="627"/>
      <c r="J7" s="627"/>
      <c r="K7" s="627"/>
      <c r="L7" s="627"/>
      <c r="M7" s="627"/>
      <c r="N7" s="627"/>
      <c r="O7" s="627"/>
      <c r="P7" s="627"/>
      <c r="Q7" s="628"/>
      <c r="R7" s="629">
        <v>12046</v>
      </c>
      <c r="S7" s="630"/>
      <c r="T7" s="630"/>
      <c r="U7" s="630"/>
      <c r="V7" s="630"/>
      <c r="W7" s="630"/>
      <c r="X7" s="630"/>
      <c r="Y7" s="631"/>
      <c r="Z7" s="685">
        <v>0</v>
      </c>
      <c r="AA7" s="685"/>
      <c r="AB7" s="685"/>
      <c r="AC7" s="685"/>
      <c r="AD7" s="686">
        <v>12046</v>
      </c>
      <c r="AE7" s="686"/>
      <c r="AF7" s="686"/>
      <c r="AG7" s="686"/>
      <c r="AH7" s="686"/>
      <c r="AI7" s="686"/>
      <c r="AJ7" s="686"/>
      <c r="AK7" s="686"/>
      <c r="AL7" s="632">
        <v>0</v>
      </c>
      <c r="AM7" s="633"/>
      <c r="AN7" s="633"/>
      <c r="AO7" s="687"/>
      <c r="AP7" s="626" t="s">
        <v>233</v>
      </c>
      <c r="AQ7" s="627"/>
      <c r="AR7" s="627"/>
      <c r="AS7" s="627"/>
      <c r="AT7" s="627"/>
      <c r="AU7" s="627"/>
      <c r="AV7" s="627"/>
      <c r="AW7" s="627"/>
      <c r="AX7" s="627"/>
      <c r="AY7" s="627"/>
      <c r="AZ7" s="627"/>
      <c r="BA7" s="627"/>
      <c r="BB7" s="627"/>
      <c r="BC7" s="627"/>
      <c r="BD7" s="627"/>
      <c r="BE7" s="627"/>
      <c r="BF7" s="628"/>
      <c r="BG7" s="629">
        <v>3131094</v>
      </c>
      <c r="BH7" s="630"/>
      <c r="BI7" s="630"/>
      <c r="BJ7" s="630"/>
      <c r="BK7" s="630"/>
      <c r="BL7" s="630"/>
      <c r="BM7" s="630"/>
      <c r="BN7" s="631"/>
      <c r="BO7" s="685">
        <v>41.6</v>
      </c>
      <c r="BP7" s="685"/>
      <c r="BQ7" s="685"/>
      <c r="BR7" s="685"/>
      <c r="BS7" s="686">
        <v>89054</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9">
        <v>6644895</v>
      </c>
      <c r="CS7" s="630"/>
      <c r="CT7" s="630"/>
      <c r="CU7" s="630"/>
      <c r="CV7" s="630"/>
      <c r="CW7" s="630"/>
      <c r="CX7" s="630"/>
      <c r="CY7" s="631"/>
      <c r="CZ7" s="685">
        <v>14.4</v>
      </c>
      <c r="DA7" s="685"/>
      <c r="DB7" s="685"/>
      <c r="DC7" s="685"/>
      <c r="DD7" s="617">
        <v>228149</v>
      </c>
      <c r="DE7" s="630"/>
      <c r="DF7" s="630"/>
      <c r="DG7" s="630"/>
      <c r="DH7" s="630"/>
      <c r="DI7" s="630"/>
      <c r="DJ7" s="630"/>
      <c r="DK7" s="630"/>
      <c r="DL7" s="630"/>
      <c r="DM7" s="630"/>
      <c r="DN7" s="630"/>
      <c r="DO7" s="630"/>
      <c r="DP7" s="631"/>
      <c r="DQ7" s="617">
        <v>4938809</v>
      </c>
      <c r="DR7" s="630"/>
      <c r="DS7" s="630"/>
      <c r="DT7" s="630"/>
      <c r="DU7" s="630"/>
      <c r="DV7" s="630"/>
      <c r="DW7" s="630"/>
      <c r="DX7" s="630"/>
      <c r="DY7" s="630"/>
      <c r="DZ7" s="630"/>
      <c r="EA7" s="630"/>
      <c r="EB7" s="630"/>
      <c r="EC7" s="666"/>
    </row>
    <row r="8" spans="2:143" ht="11.25" customHeight="1" x14ac:dyDescent="0.15">
      <c r="B8" s="626" t="s">
        <v>235</v>
      </c>
      <c r="C8" s="627"/>
      <c r="D8" s="627"/>
      <c r="E8" s="627"/>
      <c r="F8" s="627"/>
      <c r="G8" s="627"/>
      <c r="H8" s="627"/>
      <c r="I8" s="627"/>
      <c r="J8" s="627"/>
      <c r="K8" s="627"/>
      <c r="L8" s="627"/>
      <c r="M8" s="627"/>
      <c r="N8" s="627"/>
      <c r="O8" s="627"/>
      <c r="P8" s="627"/>
      <c r="Q8" s="628"/>
      <c r="R8" s="629">
        <v>16393</v>
      </c>
      <c r="S8" s="630"/>
      <c r="T8" s="630"/>
      <c r="U8" s="630"/>
      <c r="V8" s="630"/>
      <c r="W8" s="630"/>
      <c r="X8" s="630"/>
      <c r="Y8" s="631"/>
      <c r="Z8" s="685">
        <v>0</v>
      </c>
      <c r="AA8" s="685"/>
      <c r="AB8" s="685"/>
      <c r="AC8" s="685"/>
      <c r="AD8" s="686">
        <v>16393</v>
      </c>
      <c r="AE8" s="686"/>
      <c r="AF8" s="686"/>
      <c r="AG8" s="686"/>
      <c r="AH8" s="686"/>
      <c r="AI8" s="686"/>
      <c r="AJ8" s="686"/>
      <c r="AK8" s="686"/>
      <c r="AL8" s="632">
        <v>0.1</v>
      </c>
      <c r="AM8" s="633"/>
      <c r="AN8" s="633"/>
      <c r="AO8" s="687"/>
      <c r="AP8" s="626" t="s">
        <v>236</v>
      </c>
      <c r="AQ8" s="627"/>
      <c r="AR8" s="627"/>
      <c r="AS8" s="627"/>
      <c r="AT8" s="627"/>
      <c r="AU8" s="627"/>
      <c r="AV8" s="627"/>
      <c r="AW8" s="627"/>
      <c r="AX8" s="627"/>
      <c r="AY8" s="627"/>
      <c r="AZ8" s="627"/>
      <c r="BA8" s="627"/>
      <c r="BB8" s="627"/>
      <c r="BC8" s="627"/>
      <c r="BD8" s="627"/>
      <c r="BE8" s="627"/>
      <c r="BF8" s="628"/>
      <c r="BG8" s="629">
        <v>110487</v>
      </c>
      <c r="BH8" s="630"/>
      <c r="BI8" s="630"/>
      <c r="BJ8" s="630"/>
      <c r="BK8" s="630"/>
      <c r="BL8" s="630"/>
      <c r="BM8" s="630"/>
      <c r="BN8" s="631"/>
      <c r="BO8" s="685">
        <v>1.5</v>
      </c>
      <c r="BP8" s="685"/>
      <c r="BQ8" s="685"/>
      <c r="BR8" s="685"/>
      <c r="BS8" s="617" t="s">
        <v>130</v>
      </c>
      <c r="BT8" s="630"/>
      <c r="BU8" s="630"/>
      <c r="BV8" s="630"/>
      <c r="BW8" s="630"/>
      <c r="BX8" s="630"/>
      <c r="BY8" s="630"/>
      <c r="BZ8" s="630"/>
      <c r="CA8" s="630"/>
      <c r="CB8" s="666"/>
      <c r="CD8" s="667" t="s">
        <v>237</v>
      </c>
      <c r="CE8" s="664"/>
      <c r="CF8" s="664"/>
      <c r="CG8" s="664"/>
      <c r="CH8" s="664"/>
      <c r="CI8" s="664"/>
      <c r="CJ8" s="664"/>
      <c r="CK8" s="664"/>
      <c r="CL8" s="664"/>
      <c r="CM8" s="664"/>
      <c r="CN8" s="664"/>
      <c r="CO8" s="664"/>
      <c r="CP8" s="664"/>
      <c r="CQ8" s="665"/>
      <c r="CR8" s="629">
        <v>14019618</v>
      </c>
      <c r="CS8" s="630"/>
      <c r="CT8" s="630"/>
      <c r="CU8" s="630"/>
      <c r="CV8" s="630"/>
      <c r="CW8" s="630"/>
      <c r="CX8" s="630"/>
      <c r="CY8" s="631"/>
      <c r="CZ8" s="685">
        <v>30.5</v>
      </c>
      <c r="DA8" s="685"/>
      <c r="DB8" s="685"/>
      <c r="DC8" s="685"/>
      <c r="DD8" s="617">
        <v>1040836</v>
      </c>
      <c r="DE8" s="630"/>
      <c r="DF8" s="630"/>
      <c r="DG8" s="630"/>
      <c r="DH8" s="630"/>
      <c r="DI8" s="630"/>
      <c r="DJ8" s="630"/>
      <c r="DK8" s="630"/>
      <c r="DL8" s="630"/>
      <c r="DM8" s="630"/>
      <c r="DN8" s="630"/>
      <c r="DO8" s="630"/>
      <c r="DP8" s="631"/>
      <c r="DQ8" s="617">
        <v>6689571</v>
      </c>
      <c r="DR8" s="630"/>
      <c r="DS8" s="630"/>
      <c r="DT8" s="630"/>
      <c r="DU8" s="630"/>
      <c r="DV8" s="630"/>
      <c r="DW8" s="630"/>
      <c r="DX8" s="630"/>
      <c r="DY8" s="630"/>
      <c r="DZ8" s="630"/>
      <c r="EA8" s="630"/>
      <c r="EB8" s="630"/>
      <c r="EC8" s="666"/>
    </row>
    <row r="9" spans="2:143" ht="11.25" customHeight="1" x14ac:dyDescent="0.15">
      <c r="B9" s="626" t="s">
        <v>238</v>
      </c>
      <c r="C9" s="627"/>
      <c r="D9" s="627"/>
      <c r="E9" s="627"/>
      <c r="F9" s="627"/>
      <c r="G9" s="627"/>
      <c r="H9" s="627"/>
      <c r="I9" s="627"/>
      <c r="J9" s="627"/>
      <c r="K9" s="627"/>
      <c r="L9" s="627"/>
      <c r="M9" s="627"/>
      <c r="N9" s="627"/>
      <c r="O9" s="627"/>
      <c r="P9" s="627"/>
      <c r="Q9" s="628"/>
      <c r="R9" s="629">
        <v>14890</v>
      </c>
      <c r="S9" s="630"/>
      <c r="T9" s="630"/>
      <c r="U9" s="630"/>
      <c r="V9" s="630"/>
      <c r="W9" s="630"/>
      <c r="X9" s="630"/>
      <c r="Y9" s="631"/>
      <c r="Z9" s="685">
        <v>0</v>
      </c>
      <c r="AA9" s="685"/>
      <c r="AB9" s="685"/>
      <c r="AC9" s="685"/>
      <c r="AD9" s="686">
        <v>14890</v>
      </c>
      <c r="AE9" s="686"/>
      <c r="AF9" s="686"/>
      <c r="AG9" s="686"/>
      <c r="AH9" s="686"/>
      <c r="AI9" s="686"/>
      <c r="AJ9" s="686"/>
      <c r="AK9" s="686"/>
      <c r="AL9" s="632">
        <v>0.1</v>
      </c>
      <c r="AM9" s="633"/>
      <c r="AN9" s="633"/>
      <c r="AO9" s="687"/>
      <c r="AP9" s="626" t="s">
        <v>239</v>
      </c>
      <c r="AQ9" s="627"/>
      <c r="AR9" s="627"/>
      <c r="AS9" s="627"/>
      <c r="AT9" s="627"/>
      <c r="AU9" s="627"/>
      <c r="AV9" s="627"/>
      <c r="AW9" s="627"/>
      <c r="AX9" s="627"/>
      <c r="AY9" s="627"/>
      <c r="AZ9" s="627"/>
      <c r="BA9" s="627"/>
      <c r="BB9" s="627"/>
      <c r="BC9" s="627"/>
      <c r="BD9" s="627"/>
      <c r="BE9" s="627"/>
      <c r="BF9" s="628"/>
      <c r="BG9" s="629">
        <v>2389332</v>
      </c>
      <c r="BH9" s="630"/>
      <c r="BI9" s="630"/>
      <c r="BJ9" s="630"/>
      <c r="BK9" s="630"/>
      <c r="BL9" s="630"/>
      <c r="BM9" s="630"/>
      <c r="BN9" s="631"/>
      <c r="BO9" s="685">
        <v>31.7</v>
      </c>
      <c r="BP9" s="685"/>
      <c r="BQ9" s="685"/>
      <c r="BR9" s="685"/>
      <c r="BS9" s="617" t="s">
        <v>130</v>
      </c>
      <c r="BT9" s="630"/>
      <c r="BU9" s="630"/>
      <c r="BV9" s="630"/>
      <c r="BW9" s="630"/>
      <c r="BX9" s="630"/>
      <c r="BY9" s="630"/>
      <c r="BZ9" s="630"/>
      <c r="CA9" s="630"/>
      <c r="CB9" s="666"/>
      <c r="CD9" s="667" t="s">
        <v>240</v>
      </c>
      <c r="CE9" s="664"/>
      <c r="CF9" s="664"/>
      <c r="CG9" s="664"/>
      <c r="CH9" s="664"/>
      <c r="CI9" s="664"/>
      <c r="CJ9" s="664"/>
      <c r="CK9" s="664"/>
      <c r="CL9" s="664"/>
      <c r="CM9" s="664"/>
      <c r="CN9" s="664"/>
      <c r="CO9" s="664"/>
      <c r="CP9" s="664"/>
      <c r="CQ9" s="665"/>
      <c r="CR9" s="629">
        <v>3217904</v>
      </c>
      <c r="CS9" s="630"/>
      <c r="CT9" s="630"/>
      <c r="CU9" s="630"/>
      <c r="CV9" s="630"/>
      <c r="CW9" s="630"/>
      <c r="CX9" s="630"/>
      <c r="CY9" s="631"/>
      <c r="CZ9" s="685">
        <v>7</v>
      </c>
      <c r="DA9" s="685"/>
      <c r="DB9" s="685"/>
      <c r="DC9" s="685"/>
      <c r="DD9" s="617">
        <v>519405</v>
      </c>
      <c r="DE9" s="630"/>
      <c r="DF9" s="630"/>
      <c r="DG9" s="630"/>
      <c r="DH9" s="630"/>
      <c r="DI9" s="630"/>
      <c r="DJ9" s="630"/>
      <c r="DK9" s="630"/>
      <c r="DL9" s="630"/>
      <c r="DM9" s="630"/>
      <c r="DN9" s="630"/>
      <c r="DO9" s="630"/>
      <c r="DP9" s="631"/>
      <c r="DQ9" s="617">
        <v>2211266</v>
      </c>
      <c r="DR9" s="630"/>
      <c r="DS9" s="630"/>
      <c r="DT9" s="630"/>
      <c r="DU9" s="630"/>
      <c r="DV9" s="630"/>
      <c r="DW9" s="630"/>
      <c r="DX9" s="630"/>
      <c r="DY9" s="630"/>
      <c r="DZ9" s="630"/>
      <c r="EA9" s="630"/>
      <c r="EB9" s="630"/>
      <c r="EC9" s="666"/>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85" t="s">
        <v>130</v>
      </c>
      <c r="AA10" s="685"/>
      <c r="AB10" s="685"/>
      <c r="AC10" s="685"/>
      <c r="AD10" s="686" t="s">
        <v>130</v>
      </c>
      <c r="AE10" s="686"/>
      <c r="AF10" s="686"/>
      <c r="AG10" s="686"/>
      <c r="AH10" s="686"/>
      <c r="AI10" s="686"/>
      <c r="AJ10" s="686"/>
      <c r="AK10" s="686"/>
      <c r="AL10" s="632" t="s">
        <v>130</v>
      </c>
      <c r="AM10" s="633"/>
      <c r="AN10" s="633"/>
      <c r="AO10" s="687"/>
      <c r="AP10" s="626" t="s">
        <v>242</v>
      </c>
      <c r="AQ10" s="627"/>
      <c r="AR10" s="627"/>
      <c r="AS10" s="627"/>
      <c r="AT10" s="627"/>
      <c r="AU10" s="627"/>
      <c r="AV10" s="627"/>
      <c r="AW10" s="627"/>
      <c r="AX10" s="627"/>
      <c r="AY10" s="627"/>
      <c r="AZ10" s="627"/>
      <c r="BA10" s="627"/>
      <c r="BB10" s="627"/>
      <c r="BC10" s="627"/>
      <c r="BD10" s="627"/>
      <c r="BE10" s="627"/>
      <c r="BF10" s="628"/>
      <c r="BG10" s="629">
        <v>181509</v>
      </c>
      <c r="BH10" s="630"/>
      <c r="BI10" s="630"/>
      <c r="BJ10" s="630"/>
      <c r="BK10" s="630"/>
      <c r="BL10" s="630"/>
      <c r="BM10" s="630"/>
      <c r="BN10" s="631"/>
      <c r="BO10" s="685">
        <v>2.4</v>
      </c>
      <c r="BP10" s="685"/>
      <c r="BQ10" s="685"/>
      <c r="BR10" s="685"/>
      <c r="BS10" s="617" t="s">
        <v>130</v>
      </c>
      <c r="BT10" s="630"/>
      <c r="BU10" s="630"/>
      <c r="BV10" s="630"/>
      <c r="BW10" s="630"/>
      <c r="BX10" s="630"/>
      <c r="BY10" s="630"/>
      <c r="BZ10" s="630"/>
      <c r="CA10" s="630"/>
      <c r="CB10" s="666"/>
      <c r="CD10" s="667" t="s">
        <v>243</v>
      </c>
      <c r="CE10" s="664"/>
      <c r="CF10" s="664"/>
      <c r="CG10" s="664"/>
      <c r="CH10" s="664"/>
      <c r="CI10" s="664"/>
      <c r="CJ10" s="664"/>
      <c r="CK10" s="664"/>
      <c r="CL10" s="664"/>
      <c r="CM10" s="664"/>
      <c r="CN10" s="664"/>
      <c r="CO10" s="664"/>
      <c r="CP10" s="664"/>
      <c r="CQ10" s="665"/>
      <c r="CR10" s="629">
        <v>37953</v>
      </c>
      <c r="CS10" s="630"/>
      <c r="CT10" s="630"/>
      <c r="CU10" s="630"/>
      <c r="CV10" s="630"/>
      <c r="CW10" s="630"/>
      <c r="CX10" s="630"/>
      <c r="CY10" s="631"/>
      <c r="CZ10" s="685">
        <v>0.1</v>
      </c>
      <c r="DA10" s="685"/>
      <c r="DB10" s="685"/>
      <c r="DC10" s="685"/>
      <c r="DD10" s="617" t="s">
        <v>130</v>
      </c>
      <c r="DE10" s="630"/>
      <c r="DF10" s="630"/>
      <c r="DG10" s="630"/>
      <c r="DH10" s="630"/>
      <c r="DI10" s="630"/>
      <c r="DJ10" s="630"/>
      <c r="DK10" s="630"/>
      <c r="DL10" s="630"/>
      <c r="DM10" s="630"/>
      <c r="DN10" s="630"/>
      <c r="DO10" s="630"/>
      <c r="DP10" s="631"/>
      <c r="DQ10" s="617">
        <v>29825</v>
      </c>
      <c r="DR10" s="630"/>
      <c r="DS10" s="630"/>
      <c r="DT10" s="630"/>
      <c r="DU10" s="630"/>
      <c r="DV10" s="630"/>
      <c r="DW10" s="630"/>
      <c r="DX10" s="630"/>
      <c r="DY10" s="630"/>
      <c r="DZ10" s="630"/>
      <c r="EA10" s="630"/>
      <c r="EB10" s="630"/>
      <c r="EC10" s="666"/>
    </row>
    <row r="11" spans="2:143" ht="11.25" customHeight="1" x14ac:dyDescent="0.15">
      <c r="B11" s="626" t="s">
        <v>244</v>
      </c>
      <c r="C11" s="627"/>
      <c r="D11" s="627"/>
      <c r="E11" s="627"/>
      <c r="F11" s="627"/>
      <c r="G11" s="627"/>
      <c r="H11" s="627"/>
      <c r="I11" s="627"/>
      <c r="J11" s="627"/>
      <c r="K11" s="627"/>
      <c r="L11" s="627"/>
      <c r="M11" s="627"/>
      <c r="N11" s="627"/>
      <c r="O11" s="627"/>
      <c r="P11" s="627"/>
      <c r="Q11" s="628"/>
      <c r="R11" s="629" t="s">
        <v>130</v>
      </c>
      <c r="S11" s="630"/>
      <c r="T11" s="630"/>
      <c r="U11" s="630"/>
      <c r="V11" s="630"/>
      <c r="W11" s="630"/>
      <c r="X11" s="630"/>
      <c r="Y11" s="631"/>
      <c r="Z11" s="685" t="s">
        <v>130</v>
      </c>
      <c r="AA11" s="685"/>
      <c r="AB11" s="685"/>
      <c r="AC11" s="685"/>
      <c r="AD11" s="686" t="s">
        <v>130</v>
      </c>
      <c r="AE11" s="686"/>
      <c r="AF11" s="686"/>
      <c r="AG11" s="686"/>
      <c r="AH11" s="686"/>
      <c r="AI11" s="686"/>
      <c r="AJ11" s="686"/>
      <c r="AK11" s="686"/>
      <c r="AL11" s="632" t="s">
        <v>130</v>
      </c>
      <c r="AM11" s="633"/>
      <c r="AN11" s="633"/>
      <c r="AO11" s="687"/>
      <c r="AP11" s="626" t="s">
        <v>245</v>
      </c>
      <c r="AQ11" s="627"/>
      <c r="AR11" s="627"/>
      <c r="AS11" s="627"/>
      <c r="AT11" s="627"/>
      <c r="AU11" s="627"/>
      <c r="AV11" s="627"/>
      <c r="AW11" s="627"/>
      <c r="AX11" s="627"/>
      <c r="AY11" s="627"/>
      <c r="AZ11" s="627"/>
      <c r="BA11" s="627"/>
      <c r="BB11" s="627"/>
      <c r="BC11" s="627"/>
      <c r="BD11" s="627"/>
      <c r="BE11" s="627"/>
      <c r="BF11" s="628"/>
      <c r="BG11" s="629">
        <v>449766</v>
      </c>
      <c r="BH11" s="630"/>
      <c r="BI11" s="630"/>
      <c r="BJ11" s="630"/>
      <c r="BK11" s="630"/>
      <c r="BL11" s="630"/>
      <c r="BM11" s="630"/>
      <c r="BN11" s="631"/>
      <c r="BO11" s="685">
        <v>6</v>
      </c>
      <c r="BP11" s="685"/>
      <c r="BQ11" s="685"/>
      <c r="BR11" s="685"/>
      <c r="BS11" s="617">
        <v>89054</v>
      </c>
      <c r="BT11" s="630"/>
      <c r="BU11" s="630"/>
      <c r="BV11" s="630"/>
      <c r="BW11" s="630"/>
      <c r="BX11" s="630"/>
      <c r="BY11" s="630"/>
      <c r="BZ11" s="630"/>
      <c r="CA11" s="630"/>
      <c r="CB11" s="666"/>
      <c r="CD11" s="667" t="s">
        <v>246</v>
      </c>
      <c r="CE11" s="664"/>
      <c r="CF11" s="664"/>
      <c r="CG11" s="664"/>
      <c r="CH11" s="664"/>
      <c r="CI11" s="664"/>
      <c r="CJ11" s="664"/>
      <c r="CK11" s="664"/>
      <c r="CL11" s="664"/>
      <c r="CM11" s="664"/>
      <c r="CN11" s="664"/>
      <c r="CO11" s="664"/>
      <c r="CP11" s="664"/>
      <c r="CQ11" s="665"/>
      <c r="CR11" s="629">
        <v>2666429</v>
      </c>
      <c r="CS11" s="630"/>
      <c r="CT11" s="630"/>
      <c r="CU11" s="630"/>
      <c r="CV11" s="630"/>
      <c r="CW11" s="630"/>
      <c r="CX11" s="630"/>
      <c r="CY11" s="631"/>
      <c r="CZ11" s="685">
        <v>5.8</v>
      </c>
      <c r="DA11" s="685"/>
      <c r="DB11" s="685"/>
      <c r="DC11" s="685"/>
      <c r="DD11" s="617">
        <v>973700</v>
      </c>
      <c r="DE11" s="630"/>
      <c r="DF11" s="630"/>
      <c r="DG11" s="630"/>
      <c r="DH11" s="630"/>
      <c r="DI11" s="630"/>
      <c r="DJ11" s="630"/>
      <c r="DK11" s="630"/>
      <c r="DL11" s="630"/>
      <c r="DM11" s="630"/>
      <c r="DN11" s="630"/>
      <c r="DO11" s="630"/>
      <c r="DP11" s="631"/>
      <c r="DQ11" s="617">
        <v>1513146</v>
      </c>
      <c r="DR11" s="630"/>
      <c r="DS11" s="630"/>
      <c r="DT11" s="630"/>
      <c r="DU11" s="630"/>
      <c r="DV11" s="630"/>
      <c r="DW11" s="630"/>
      <c r="DX11" s="630"/>
      <c r="DY11" s="630"/>
      <c r="DZ11" s="630"/>
      <c r="EA11" s="630"/>
      <c r="EB11" s="630"/>
      <c r="EC11" s="666"/>
    </row>
    <row r="12" spans="2:143" ht="11.25" customHeight="1" x14ac:dyDescent="0.15">
      <c r="B12" s="626" t="s">
        <v>247</v>
      </c>
      <c r="C12" s="627"/>
      <c r="D12" s="627"/>
      <c r="E12" s="627"/>
      <c r="F12" s="627"/>
      <c r="G12" s="627"/>
      <c r="H12" s="627"/>
      <c r="I12" s="627"/>
      <c r="J12" s="627"/>
      <c r="K12" s="627"/>
      <c r="L12" s="627"/>
      <c r="M12" s="627"/>
      <c r="N12" s="627"/>
      <c r="O12" s="627"/>
      <c r="P12" s="627"/>
      <c r="Q12" s="628"/>
      <c r="R12" s="629">
        <v>1329715</v>
      </c>
      <c r="S12" s="630"/>
      <c r="T12" s="630"/>
      <c r="U12" s="630"/>
      <c r="V12" s="630"/>
      <c r="W12" s="630"/>
      <c r="X12" s="630"/>
      <c r="Y12" s="631"/>
      <c r="Z12" s="685">
        <v>2.8</v>
      </c>
      <c r="AA12" s="685"/>
      <c r="AB12" s="685"/>
      <c r="AC12" s="685"/>
      <c r="AD12" s="686">
        <v>1329715</v>
      </c>
      <c r="AE12" s="686"/>
      <c r="AF12" s="686"/>
      <c r="AG12" s="686"/>
      <c r="AH12" s="686"/>
      <c r="AI12" s="686"/>
      <c r="AJ12" s="686"/>
      <c r="AK12" s="686"/>
      <c r="AL12" s="632">
        <v>5.4</v>
      </c>
      <c r="AM12" s="633"/>
      <c r="AN12" s="633"/>
      <c r="AO12" s="687"/>
      <c r="AP12" s="626" t="s">
        <v>248</v>
      </c>
      <c r="AQ12" s="627"/>
      <c r="AR12" s="627"/>
      <c r="AS12" s="627"/>
      <c r="AT12" s="627"/>
      <c r="AU12" s="627"/>
      <c r="AV12" s="627"/>
      <c r="AW12" s="627"/>
      <c r="AX12" s="627"/>
      <c r="AY12" s="627"/>
      <c r="AZ12" s="627"/>
      <c r="BA12" s="627"/>
      <c r="BB12" s="627"/>
      <c r="BC12" s="627"/>
      <c r="BD12" s="627"/>
      <c r="BE12" s="627"/>
      <c r="BF12" s="628"/>
      <c r="BG12" s="629">
        <v>3437362</v>
      </c>
      <c r="BH12" s="630"/>
      <c r="BI12" s="630"/>
      <c r="BJ12" s="630"/>
      <c r="BK12" s="630"/>
      <c r="BL12" s="630"/>
      <c r="BM12" s="630"/>
      <c r="BN12" s="631"/>
      <c r="BO12" s="685">
        <v>45.6</v>
      </c>
      <c r="BP12" s="685"/>
      <c r="BQ12" s="685"/>
      <c r="BR12" s="685"/>
      <c r="BS12" s="617" t="s">
        <v>130</v>
      </c>
      <c r="BT12" s="630"/>
      <c r="BU12" s="630"/>
      <c r="BV12" s="630"/>
      <c r="BW12" s="630"/>
      <c r="BX12" s="630"/>
      <c r="BY12" s="630"/>
      <c r="BZ12" s="630"/>
      <c r="CA12" s="630"/>
      <c r="CB12" s="666"/>
      <c r="CD12" s="667" t="s">
        <v>249</v>
      </c>
      <c r="CE12" s="664"/>
      <c r="CF12" s="664"/>
      <c r="CG12" s="664"/>
      <c r="CH12" s="664"/>
      <c r="CI12" s="664"/>
      <c r="CJ12" s="664"/>
      <c r="CK12" s="664"/>
      <c r="CL12" s="664"/>
      <c r="CM12" s="664"/>
      <c r="CN12" s="664"/>
      <c r="CO12" s="664"/>
      <c r="CP12" s="664"/>
      <c r="CQ12" s="665"/>
      <c r="CR12" s="629">
        <v>1673674</v>
      </c>
      <c r="CS12" s="630"/>
      <c r="CT12" s="630"/>
      <c r="CU12" s="630"/>
      <c r="CV12" s="630"/>
      <c r="CW12" s="630"/>
      <c r="CX12" s="630"/>
      <c r="CY12" s="631"/>
      <c r="CZ12" s="685">
        <v>3.6</v>
      </c>
      <c r="DA12" s="685"/>
      <c r="DB12" s="685"/>
      <c r="DC12" s="685"/>
      <c r="DD12" s="617">
        <v>552526</v>
      </c>
      <c r="DE12" s="630"/>
      <c r="DF12" s="630"/>
      <c r="DG12" s="630"/>
      <c r="DH12" s="630"/>
      <c r="DI12" s="630"/>
      <c r="DJ12" s="630"/>
      <c r="DK12" s="630"/>
      <c r="DL12" s="630"/>
      <c r="DM12" s="630"/>
      <c r="DN12" s="630"/>
      <c r="DO12" s="630"/>
      <c r="DP12" s="631"/>
      <c r="DQ12" s="617">
        <v>1132893</v>
      </c>
      <c r="DR12" s="630"/>
      <c r="DS12" s="630"/>
      <c r="DT12" s="630"/>
      <c r="DU12" s="630"/>
      <c r="DV12" s="630"/>
      <c r="DW12" s="630"/>
      <c r="DX12" s="630"/>
      <c r="DY12" s="630"/>
      <c r="DZ12" s="630"/>
      <c r="EA12" s="630"/>
      <c r="EB12" s="630"/>
      <c r="EC12" s="666"/>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85" t="s">
        <v>130</v>
      </c>
      <c r="AA13" s="685"/>
      <c r="AB13" s="685"/>
      <c r="AC13" s="685"/>
      <c r="AD13" s="686" t="s">
        <v>130</v>
      </c>
      <c r="AE13" s="686"/>
      <c r="AF13" s="686"/>
      <c r="AG13" s="686"/>
      <c r="AH13" s="686"/>
      <c r="AI13" s="686"/>
      <c r="AJ13" s="686"/>
      <c r="AK13" s="686"/>
      <c r="AL13" s="632" t="s">
        <v>130</v>
      </c>
      <c r="AM13" s="633"/>
      <c r="AN13" s="633"/>
      <c r="AO13" s="687"/>
      <c r="AP13" s="626" t="s">
        <v>251</v>
      </c>
      <c r="AQ13" s="627"/>
      <c r="AR13" s="627"/>
      <c r="AS13" s="627"/>
      <c r="AT13" s="627"/>
      <c r="AU13" s="627"/>
      <c r="AV13" s="627"/>
      <c r="AW13" s="627"/>
      <c r="AX13" s="627"/>
      <c r="AY13" s="627"/>
      <c r="AZ13" s="627"/>
      <c r="BA13" s="627"/>
      <c r="BB13" s="627"/>
      <c r="BC13" s="627"/>
      <c r="BD13" s="627"/>
      <c r="BE13" s="627"/>
      <c r="BF13" s="628"/>
      <c r="BG13" s="629">
        <v>3409835</v>
      </c>
      <c r="BH13" s="630"/>
      <c r="BI13" s="630"/>
      <c r="BJ13" s="630"/>
      <c r="BK13" s="630"/>
      <c r="BL13" s="630"/>
      <c r="BM13" s="630"/>
      <c r="BN13" s="631"/>
      <c r="BO13" s="685">
        <v>45.3</v>
      </c>
      <c r="BP13" s="685"/>
      <c r="BQ13" s="685"/>
      <c r="BR13" s="685"/>
      <c r="BS13" s="617" t="s">
        <v>130</v>
      </c>
      <c r="BT13" s="630"/>
      <c r="BU13" s="630"/>
      <c r="BV13" s="630"/>
      <c r="BW13" s="630"/>
      <c r="BX13" s="630"/>
      <c r="BY13" s="630"/>
      <c r="BZ13" s="630"/>
      <c r="CA13" s="630"/>
      <c r="CB13" s="666"/>
      <c r="CD13" s="667" t="s">
        <v>252</v>
      </c>
      <c r="CE13" s="664"/>
      <c r="CF13" s="664"/>
      <c r="CG13" s="664"/>
      <c r="CH13" s="664"/>
      <c r="CI13" s="664"/>
      <c r="CJ13" s="664"/>
      <c r="CK13" s="664"/>
      <c r="CL13" s="664"/>
      <c r="CM13" s="664"/>
      <c r="CN13" s="664"/>
      <c r="CO13" s="664"/>
      <c r="CP13" s="664"/>
      <c r="CQ13" s="665"/>
      <c r="CR13" s="629">
        <v>4821020</v>
      </c>
      <c r="CS13" s="630"/>
      <c r="CT13" s="630"/>
      <c r="CU13" s="630"/>
      <c r="CV13" s="630"/>
      <c r="CW13" s="630"/>
      <c r="CX13" s="630"/>
      <c r="CY13" s="631"/>
      <c r="CZ13" s="685">
        <v>10.5</v>
      </c>
      <c r="DA13" s="685"/>
      <c r="DB13" s="685"/>
      <c r="DC13" s="685"/>
      <c r="DD13" s="617">
        <v>2901594</v>
      </c>
      <c r="DE13" s="630"/>
      <c r="DF13" s="630"/>
      <c r="DG13" s="630"/>
      <c r="DH13" s="630"/>
      <c r="DI13" s="630"/>
      <c r="DJ13" s="630"/>
      <c r="DK13" s="630"/>
      <c r="DL13" s="630"/>
      <c r="DM13" s="630"/>
      <c r="DN13" s="630"/>
      <c r="DO13" s="630"/>
      <c r="DP13" s="631"/>
      <c r="DQ13" s="617">
        <v>1952042</v>
      </c>
      <c r="DR13" s="630"/>
      <c r="DS13" s="630"/>
      <c r="DT13" s="630"/>
      <c r="DU13" s="630"/>
      <c r="DV13" s="630"/>
      <c r="DW13" s="630"/>
      <c r="DX13" s="630"/>
      <c r="DY13" s="630"/>
      <c r="DZ13" s="630"/>
      <c r="EA13" s="630"/>
      <c r="EB13" s="630"/>
      <c r="EC13" s="666"/>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85" t="s">
        <v>130</v>
      </c>
      <c r="AA14" s="685"/>
      <c r="AB14" s="685"/>
      <c r="AC14" s="685"/>
      <c r="AD14" s="686" t="s">
        <v>130</v>
      </c>
      <c r="AE14" s="686"/>
      <c r="AF14" s="686"/>
      <c r="AG14" s="686"/>
      <c r="AH14" s="686"/>
      <c r="AI14" s="686"/>
      <c r="AJ14" s="686"/>
      <c r="AK14" s="686"/>
      <c r="AL14" s="632" t="s">
        <v>130</v>
      </c>
      <c r="AM14" s="633"/>
      <c r="AN14" s="633"/>
      <c r="AO14" s="687"/>
      <c r="AP14" s="626" t="s">
        <v>254</v>
      </c>
      <c r="AQ14" s="627"/>
      <c r="AR14" s="627"/>
      <c r="AS14" s="627"/>
      <c r="AT14" s="627"/>
      <c r="AU14" s="627"/>
      <c r="AV14" s="627"/>
      <c r="AW14" s="627"/>
      <c r="AX14" s="627"/>
      <c r="AY14" s="627"/>
      <c r="AZ14" s="627"/>
      <c r="BA14" s="627"/>
      <c r="BB14" s="627"/>
      <c r="BC14" s="627"/>
      <c r="BD14" s="627"/>
      <c r="BE14" s="627"/>
      <c r="BF14" s="628"/>
      <c r="BG14" s="629">
        <v>238850</v>
      </c>
      <c r="BH14" s="630"/>
      <c r="BI14" s="630"/>
      <c r="BJ14" s="630"/>
      <c r="BK14" s="630"/>
      <c r="BL14" s="630"/>
      <c r="BM14" s="630"/>
      <c r="BN14" s="631"/>
      <c r="BO14" s="685">
        <v>3.2</v>
      </c>
      <c r="BP14" s="685"/>
      <c r="BQ14" s="685"/>
      <c r="BR14" s="685"/>
      <c r="BS14" s="617" t="s">
        <v>130</v>
      </c>
      <c r="BT14" s="630"/>
      <c r="BU14" s="630"/>
      <c r="BV14" s="630"/>
      <c r="BW14" s="630"/>
      <c r="BX14" s="630"/>
      <c r="BY14" s="630"/>
      <c r="BZ14" s="630"/>
      <c r="CA14" s="630"/>
      <c r="CB14" s="666"/>
      <c r="CD14" s="667" t="s">
        <v>255</v>
      </c>
      <c r="CE14" s="664"/>
      <c r="CF14" s="664"/>
      <c r="CG14" s="664"/>
      <c r="CH14" s="664"/>
      <c r="CI14" s="664"/>
      <c r="CJ14" s="664"/>
      <c r="CK14" s="664"/>
      <c r="CL14" s="664"/>
      <c r="CM14" s="664"/>
      <c r="CN14" s="664"/>
      <c r="CO14" s="664"/>
      <c r="CP14" s="664"/>
      <c r="CQ14" s="665"/>
      <c r="CR14" s="629">
        <v>1770188</v>
      </c>
      <c r="CS14" s="630"/>
      <c r="CT14" s="630"/>
      <c r="CU14" s="630"/>
      <c r="CV14" s="630"/>
      <c r="CW14" s="630"/>
      <c r="CX14" s="630"/>
      <c r="CY14" s="631"/>
      <c r="CZ14" s="685">
        <v>3.8</v>
      </c>
      <c r="DA14" s="685"/>
      <c r="DB14" s="685"/>
      <c r="DC14" s="685"/>
      <c r="DD14" s="617">
        <v>474409</v>
      </c>
      <c r="DE14" s="630"/>
      <c r="DF14" s="630"/>
      <c r="DG14" s="630"/>
      <c r="DH14" s="630"/>
      <c r="DI14" s="630"/>
      <c r="DJ14" s="630"/>
      <c r="DK14" s="630"/>
      <c r="DL14" s="630"/>
      <c r="DM14" s="630"/>
      <c r="DN14" s="630"/>
      <c r="DO14" s="630"/>
      <c r="DP14" s="631"/>
      <c r="DQ14" s="617">
        <v>1319737</v>
      </c>
      <c r="DR14" s="630"/>
      <c r="DS14" s="630"/>
      <c r="DT14" s="630"/>
      <c r="DU14" s="630"/>
      <c r="DV14" s="630"/>
      <c r="DW14" s="630"/>
      <c r="DX14" s="630"/>
      <c r="DY14" s="630"/>
      <c r="DZ14" s="630"/>
      <c r="EA14" s="630"/>
      <c r="EB14" s="630"/>
      <c r="EC14" s="666"/>
    </row>
    <row r="15" spans="2:143" ht="11.25" customHeight="1" x14ac:dyDescent="0.15">
      <c r="B15" s="626" t="s">
        <v>256</v>
      </c>
      <c r="C15" s="627"/>
      <c r="D15" s="627"/>
      <c r="E15" s="627"/>
      <c r="F15" s="627"/>
      <c r="G15" s="627"/>
      <c r="H15" s="627"/>
      <c r="I15" s="627"/>
      <c r="J15" s="627"/>
      <c r="K15" s="627"/>
      <c r="L15" s="627"/>
      <c r="M15" s="627"/>
      <c r="N15" s="627"/>
      <c r="O15" s="627"/>
      <c r="P15" s="627"/>
      <c r="Q15" s="628"/>
      <c r="R15" s="629">
        <v>75233</v>
      </c>
      <c r="S15" s="630"/>
      <c r="T15" s="630"/>
      <c r="U15" s="630"/>
      <c r="V15" s="630"/>
      <c r="W15" s="630"/>
      <c r="X15" s="630"/>
      <c r="Y15" s="631"/>
      <c r="Z15" s="685">
        <v>0.2</v>
      </c>
      <c r="AA15" s="685"/>
      <c r="AB15" s="685"/>
      <c r="AC15" s="685"/>
      <c r="AD15" s="686">
        <v>75233</v>
      </c>
      <c r="AE15" s="686"/>
      <c r="AF15" s="686"/>
      <c r="AG15" s="686"/>
      <c r="AH15" s="686"/>
      <c r="AI15" s="686"/>
      <c r="AJ15" s="686"/>
      <c r="AK15" s="686"/>
      <c r="AL15" s="632">
        <v>0.3</v>
      </c>
      <c r="AM15" s="633"/>
      <c r="AN15" s="633"/>
      <c r="AO15" s="687"/>
      <c r="AP15" s="626" t="s">
        <v>257</v>
      </c>
      <c r="AQ15" s="627"/>
      <c r="AR15" s="627"/>
      <c r="AS15" s="627"/>
      <c r="AT15" s="627"/>
      <c r="AU15" s="627"/>
      <c r="AV15" s="627"/>
      <c r="AW15" s="627"/>
      <c r="AX15" s="627"/>
      <c r="AY15" s="627"/>
      <c r="AZ15" s="627"/>
      <c r="BA15" s="627"/>
      <c r="BB15" s="627"/>
      <c r="BC15" s="627"/>
      <c r="BD15" s="627"/>
      <c r="BE15" s="627"/>
      <c r="BF15" s="628"/>
      <c r="BG15" s="629">
        <v>456259</v>
      </c>
      <c r="BH15" s="630"/>
      <c r="BI15" s="630"/>
      <c r="BJ15" s="630"/>
      <c r="BK15" s="630"/>
      <c r="BL15" s="630"/>
      <c r="BM15" s="630"/>
      <c r="BN15" s="631"/>
      <c r="BO15" s="685">
        <v>6.1</v>
      </c>
      <c r="BP15" s="685"/>
      <c r="BQ15" s="685"/>
      <c r="BR15" s="685"/>
      <c r="BS15" s="617" t="s">
        <v>130</v>
      </c>
      <c r="BT15" s="630"/>
      <c r="BU15" s="630"/>
      <c r="BV15" s="630"/>
      <c r="BW15" s="630"/>
      <c r="BX15" s="630"/>
      <c r="BY15" s="630"/>
      <c r="BZ15" s="630"/>
      <c r="CA15" s="630"/>
      <c r="CB15" s="666"/>
      <c r="CD15" s="667" t="s">
        <v>258</v>
      </c>
      <c r="CE15" s="664"/>
      <c r="CF15" s="664"/>
      <c r="CG15" s="664"/>
      <c r="CH15" s="664"/>
      <c r="CI15" s="664"/>
      <c r="CJ15" s="664"/>
      <c r="CK15" s="664"/>
      <c r="CL15" s="664"/>
      <c r="CM15" s="664"/>
      <c r="CN15" s="664"/>
      <c r="CO15" s="664"/>
      <c r="CP15" s="664"/>
      <c r="CQ15" s="665"/>
      <c r="CR15" s="629">
        <v>2824354</v>
      </c>
      <c r="CS15" s="630"/>
      <c r="CT15" s="630"/>
      <c r="CU15" s="630"/>
      <c r="CV15" s="630"/>
      <c r="CW15" s="630"/>
      <c r="CX15" s="630"/>
      <c r="CY15" s="631"/>
      <c r="CZ15" s="685">
        <v>6.1</v>
      </c>
      <c r="DA15" s="685"/>
      <c r="DB15" s="685"/>
      <c r="DC15" s="685"/>
      <c r="DD15" s="617">
        <v>207389</v>
      </c>
      <c r="DE15" s="630"/>
      <c r="DF15" s="630"/>
      <c r="DG15" s="630"/>
      <c r="DH15" s="630"/>
      <c r="DI15" s="630"/>
      <c r="DJ15" s="630"/>
      <c r="DK15" s="630"/>
      <c r="DL15" s="630"/>
      <c r="DM15" s="630"/>
      <c r="DN15" s="630"/>
      <c r="DO15" s="630"/>
      <c r="DP15" s="631"/>
      <c r="DQ15" s="617">
        <v>2184153</v>
      </c>
      <c r="DR15" s="630"/>
      <c r="DS15" s="630"/>
      <c r="DT15" s="630"/>
      <c r="DU15" s="630"/>
      <c r="DV15" s="630"/>
      <c r="DW15" s="630"/>
      <c r="DX15" s="630"/>
      <c r="DY15" s="630"/>
      <c r="DZ15" s="630"/>
      <c r="EA15" s="630"/>
      <c r="EB15" s="630"/>
      <c r="EC15" s="666"/>
    </row>
    <row r="16" spans="2:143" ht="11.25" customHeight="1" x14ac:dyDescent="0.15">
      <c r="B16" s="626" t="s">
        <v>259</v>
      </c>
      <c r="C16" s="627"/>
      <c r="D16" s="627"/>
      <c r="E16" s="627"/>
      <c r="F16" s="627"/>
      <c r="G16" s="627"/>
      <c r="H16" s="627"/>
      <c r="I16" s="627"/>
      <c r="J16" s="627"/>
      <c r="K16" s="627"/>
      <c r="L16" s="627"/>
      <c r="M16" s="627"/>
      <c r="N16" s="627"/>
      <c r="O16" s="627"/>
      <c r="P16" s="627"/>
      <c r="Q16" s="628"/>
      <c r="R16" s="629" t="s">
        <v>130</v>
      </c>
      <c r="S16" s="630"/>
      <c r="T16" s="630"/>
      <c r="U16" s="630"/>
      <c r="V16" s="630"/>
      <c r="W16" s="630"/>
      <c r="X16" s="630"/>
      <c r="Y16" s="631"/>
      <c r="Z16" s="685" t="s">
        <v>130</v>
      </c>
      <c r="AA16" s="685"/>
      <c r="AB16" s="685"/>
      <c r="AC16" s="685"/>
      <c r="AD16" s="686" t="s">
        <v>130</v>
      </c>
      <c r="AE16" s="686"/>
      <c r="AF16" s="686"/>
      <c r="AG16" s="686"/>
      <c r="AH16" s="686"/>
      <c r="AI16" s="686"/>
      <c r="AJ16" s="686"/>
      <c r="AK16" s="686"/>
      <c r="AL16" s="632" t="s">
        <v>130</v>
      </c>
      <c r="AM16" s="633"/>
      <c r="AN16" s="633"/>
      <c r="AO16" s="687"/>
      <c r="AP16" s="626" t="s">
        <v>260</v>
      </c>
      <c r="AQ16" s="627"/>
      <c r="AR16" s="627"/>
      <c r="AS16" s="627"/>
      <c r="AT16" s="627"/>
      <c r="AU16" s="627"/>
      <c r="AV16" s="627"/>
      <c r="AW16" s="627"/>
      <c r="AX16" s="627"/>
      <c r="AY16" s="627"/>
      <c r="AZ16" s="627"/>
      <c r="BA16" s="627"/>
      <c r="BB16" s="627"/>
      <c r="BC16" s="627"/>
      <c r="BD16" s="627"/>
      <c r="BE16" s="627"/>
      <c r="BF16" s="628"/>
      <c r="BG16" s="629">
        <v>81</v>
      </c>
      <c r="BH16" s="630"/>
      <c r="BI16" s="630"/>
      <c r="BJ16" s="630"/>
      <c r="BK16" s="630"/>
      <c r="BL16" s="630"/>
      <c r="BM16" s="630"/>
      <c r="BN16" s="631"/>
      <c r="BO16" s="685">
        <v>0</v>
      </c>
      <c r="BP16" s="685"/>
      <c r="BQ16" s="685"/>
      <c r="BR16" s="685"/>
      <c r="BS16" s="617" t="s">
        <v>130</v>
      </c>
      <c r="BT16" s="630"/>
      <c r="BU16" s="630"/>
      <c r="BV16" s="630"/>
      <c r="BW16" s="630"/>
      <c r="BX16" s="630"/>
      <c r="BY16" s="630"/>
      <c r="BZ16" s="630"/>
      <c r="CA16" s="630"/>
      <c r="CB16" s="666"/>
      <c r="CD16" s="667" t="s">
        <v>261</v>
      </c>
      <c r="CE16" s="664"/>
      <c r="CF16" s="664"/>
      <c r="CG16" s="664"/>
      <c r="CH16" s="664"/>
      <c r="CI16" s="664"/>
      <c r="CJ16" s="664"/>
      <c r="CK16" s="664"/>
      <c r="CL16" s="664"/>
      <c r="CM16" s="664"/>
      <c r="CN16" s="664"/>
      <c r="CO16" s="664"/>
      <c r="CP16" s="664"/>
      <c r="CQ16" s="665"/>
      <c r="CR16" s="629">
        <v>827644</v>
      </c>
      <c r="CS16" s="630"/>
      <c r="CT16" s="630"/>
      <c r="CU16" s="630"/>
      <c r="CV16" s="630"/>
      <c r="CW16" s="630"/>
      <c r="CX16" s="630"/>
      <c r="CY16" s="631"/>
      <c r="CZ16" s="685">
        <v>1.8</v>
      </c>
      <c r="DA16" s="685"/>
      <c r="DB16" s="685"/>
      <c r="DC16" s="685"/>
      <c r="DD16" s="617" t="s">
        <v>130</v>
      </c>
      <c r="DE16" s="630"/>
      <c r="DF16" s="630"/>
      <c r="DG16" s="630"/>
      <c r="DH16" s="630"/>
      <c r="DI16" s="630"/>
      <c r="DJ16" s="630"/>
      <c r="DK16" s="630"/>
      <c r="DL16" s="630"/>
      <c r="DM16" s="630"/>
      <c r="DN16" s="630"/>
      <c r="DO16" s="630"/>
      <c r="DP16" s="631"/>
      <c r="DQ16" s="617">
        <v>215421</v>
      </c>
      <c r="DR16" s="630"/>
      <c r="DS16" s="630"/>
      <c r="DT16" s="630"/>
      <c r="DU16" s="630"/>
      <c r="DV16" s="630"/>
      <c r="DW16" s="630"/>
      <c r="DX16" s="630"/>
      <c r="DY16" s="630"/>
      <c r="DZ16" s="630"/>
      <c r="EA16" s="630"/>
      <c r="EB16" s="630"/>
      <c r="EC16" s="666"/>
    </row>
    <row r="17" spans="2:133" ht="11.25" customHeight="1" x14ac:dyDescent="0.15">
      <c r="B17" s="626" t="s">
        <v>262</v>
      </c>
      <c r="C17" s="627"/>
      <c r="D17" s="627"/>
      <c r="E17" s="627"/>
      <c r="F17" s="627"/>
      <c r="G17" s="627"/>
      <c r="H17" s="627"/>
      <c r="I17" s="627"/>
      <c r="J17" s="627"/>
      <c r="K17" s="627"/>
      <c r="L17" s="627"/>
      <c r="M17" s="627"/>
      <c r="N17" s="627"/>
      <c r="O17" s="627"/>
      <c r="P17" s="627"/>
      <c r="Q17" s="628"/>
      <c r="R17" s="629">
        <v>33200</v>
      </c>
      <c r="S17" s="630"/>
      <c r="T17" s="630"/>
      <c r="U17" s="630"/>
      <c r="V17" s="630"/>
      <c r="W17" s="630"/>
      <c r="X17" s="630"/>
      <c r="Y17" s="631"/>
      <c r="Z17" s="685">
        <v>0.1</v>
      </c>
      <c r="AA17" s="685"/>
      <c r="AB17" s="685"/>
      <c r="AC17" s="685"/>
      <c r="AD17" s="686">
        <v>33200</v>
      </c>
      <c r="AE17" s="686"/>
      <c r="AF17" s="686"/>
      <c r="AG17" s="686"/>
      <c r="AH17" s="686"/>
      <c r="AI17" s="686"/>
      <c r="AJ17" s="686"/>
      <c r="AK17" s="686"/>
      <c r="AL17" s="632">
        <v>0.1</v>
      </c>
      <c r="AM17" s="633"/>
      <c r="AN17" s="633"/>
      <c r="AO17" s="687"/>
      <c r="AP17" s="626" t="s">
        <v>263</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85" t="s">
        <v>130</v>
      </c>
      <c r="BP17" s="685"/>
      <c r="BQ17" s="685"/>
      <c r="BR17" s="685"/>
      <c r="BS17" s="617" t="s">
        <v>130</v>
      </c>
      <c r="BT17" s="630"/>
      <c r="BU17" s="630"/>
      <c r="BV17" s="630"/>
      <c r="BW17" s="630"/>
      <c r="BX17" s="630"/>
      <c r="BY17" s="630"/>
      <c r="BZ17" s="630"/>
      <c r="CA17" s="630"/>
      <c r="CB17" s="666"/>
      <c r="CD17" s="667" t="s">
        <v>264</v>
      </c>
      <c r="CE17" s="664"/>
      <c r="CF17" s="664"/>
      <c r="CG17" s="664"/>
      <c r="CH17" s="664"/>
      <c r="CI17" s="664"/>
      <c r="CJ17" s="664"/>
      <c r="CK17" s="664"/>
      <c r="CL17" s="664"/>
      <c r="CM17" s="664"/>
      <c r="CN17" s="664"/>
      <c r="CO17" s="664"/>
      <c r="CP17" s="664"/>
      <c r="CQ17" s="665"/>
      <c r="CR17" s="629">
        <v>7218092</v>
      </c>
      <c r="CS17" s="630"/>
      <c r="CT17" s="630"/>
      <c r="CU17" s="630"/>
      <c r="CV17" s="630"/>
      <c r="CW17" s="630"/>
      <c r="CX17" s="630"/>
      <c r="CY17" s="631"/>
      <c r="CZ17" s="685">
        <v>15.7</v>
      </c>
      <c r="DA17" s="685"/>
      <c r="DB17" s="685"/>
      <c r="DC17" s="685"/>
      <c r="DD17" s="617" t="s">
        <v>130</v>
      </c>
      <c r="DE17" s="630"/>
      <c r="DF17" s="630"/>
      <c r="DG17" s="630"/>
      <c r="DH17" s="630"/>
      <c r="DI17" s="630"/>
      <c r="DJ17" s="630"/>
      <c r="DK17" s="630"/>
      <c r="DL17" s="630"/>
      <c r="DM17" s="630"/>
      <c r="DN17" s="630"/>
      <c r="DO17" s="630"/>
      <c r="DP17" s="631"/>
      <c r="DQ17" s="617">
        <v>6988454</v>
      </c>
      <c r="DR17" s="630"/>
      <c r="DS17" s="630"/>
      <c r="DT17" s="630"/>
      <c r="DU17" s="630"/>
      <c r="DV17" s="630"/>
      <c r="DW17" s="630"/>
      <c r="DX17" s="630"/>
      <c r="DY17" s="630"/>
      <c r="DZ17" s="630"/>
      <c r="EA17" s="630"/>
      <c r="EB17" s="630"/>
      <c r="EC17" s="666"/>
    </row>
    <row r="18" spans="2:133" ht="11.25" customHeight="1" x14ac:dyDescent="0.15">
      <c r="B18" s="626" t="s">
        <v>265</v>
      </c>
      <c r="C18" s="627"/>
      <c r="D18" s="627"/>
      <c r="E18" s="627"/>
      <c r="F18" s="627"/>
      <c r="G18" s="627"/>
      <c r="H18" s="627"/>
      <c r="I18" s="627"/>
      <c r="J18" s="627"/>
      <c r="K18" s="627"/>
      <c r="L18" s="627"/>
      <c r="M18" s="627"/>
      <c r="N18" s="627"/>
      <c r="O18" s="627"/>
      <c r="P18" s="627"/>
      <c r="Q18" s="628"/>
      <c r="R18" s="629">
        <v>16650762</v>
      </c>
      <c r="S18" s="630"/>
      <c r="T18" s="630"/>
      <c r="U18" s="630"/>
      <c r="V18" s="630"/>
      <c r="W18" s="630"/>
      <c r="X18" s="630"/>
      <c r="Y18" s="631"/>
      <c r="Z18" s="685">
        <v>35.5</v>
      </c>
      <c r="AA18" s="685"/>
      <c r="AB18" s="685"/>
      <c r="AC18" s="685"/>
      <c r="AD18" s="686">
        <v>15341819</v>
      </c>
      <c r="AE18" s="686"/>
      <c r="AF18" s="686"/>
      <c r="AG18" s="686"/>
      <c r="AH18" s="686"/>
      <c r="AI18" s="686"/>
      <c r="AJ18" s="686"/>
      <c r="AK18" s="686"/>
      <c r="AL18" s="632">
        <v>62.7</v>
      </c>
      <c r="AM18" s="633"/>
      <c r="AN18" s="633"/>
      <c r="AO18" s="687"/>
      <c r="AP18" s="626" t="s">
        <v>266</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85" t="s">
        <v>130</v>
      </c>
      <c r="BP18" s="685"/>
      <c r="BQ18" s="685"/>
      <c r="BR18" s="685"/>
      <c r="BS18" s="617" t="s">
        <v>130</v>
      </c>
      <c r="BT18" s="630"/>
      <c r="BU18" s="630"/>
      <c r="BV18" s="630"/>
      <c r="BW18" s="630"/>
      <c r="BX18" s="630"/>
      <c r="BY18" s="630"/>
      <c r="BZ18" s="630"/>
      <c r="CA18" s="630"/>
      <c r="CB18" s="666"/>
      <c r="CD18" s="667" t="s">
        <v>267</v>
      </c>
      <c r="CE18" s="664"/>
      <c r="CF18" s="664"/>
      <c r="CG18" s="664"/>
      <c r="CH18" s="664"/>
      <c r="CI18" s="664"/>
      <c r="CJ18" s="664"/>
      <c r="CK18" s="664"/>
      <c r="CL18" s="664"/>
      <c r="CM18" s="664"/>
      <c r="CN18" s="664"/>
      <c r="CO18" s="664"/>
      <c r="CP18" s="664"/>
      <c r="CQ18" s="665"/>
      <c r="CR18" s="629">
        <v>18269</v>
      </c>
      <c r="CS18" s="630"/>
      <c r="CT18" s="630"/>
      <c r="CU18" s="630"/>
      <c r="CV18" s="630"/>
      <c r="CW18" s="630"/>
      <c r="CX18" s="630"/>
      <c r="CY18" s="631"/>
      <c r="CZ18" s="685">
        <v>0</v>
      </c>
      <c r="DA18" s="685"/>
      <c r="DB18" s="685"/>
      <c r="DC18" s="685"/>
      <c r="DD18" s="617" t="s">
        <v>130</v>
      </c>
      <c r="DE18" s="630"/>
      <c r="DF18" s="630"/>
      <c r="DG18" s="630"/>
      <c r="DH18" s="630"/>
      <c r="DI18" s="630"/>
      <c r="DJ18" s="630"/>
      <c r="DK18" s="630"/>
      <c r="DL18" s="630"/>
      <c r="DM18" s="630"/>
      <c r="DN18" s="630"/>
      <c r="DO18" s="630"/>
      <c r="DP18" s="631"/>
      <c r="DQ18" s="617">
        <v>18269</v>
      </c>
      <c r="DR18" s="630"/>
      <c r="DS18" s="630"/>
      <c r="DT18" s="630"/>
      <c r="DU18" s="630"/>
      <c r="DV18" s="630"/>
      <c r="DW18" s="630"/>
      <c r="DX18" s="630"/>
      <c r="DY18" s="630"/>
      <c r="DZ18" s="630"/>
      <c r="EA18" s="630"/>
      <c r="EB18" s="630"/>
      <c r="EC18" s="666"/>
    </row>
    <row r="19" spans="2:133" ht="11.25" customHeight="1" x14ac:dyDescent="0.15">
      <c r="B19" s="626" t="s">
        <v>268</v>
      </c>
      <c r="C19" s="627"/>
      <c r="D19" s="627"/>
      <c r="E19" s="627"/>
      <c r="F19" s="627"/>
      <c r="G19" s="627"/>
      <c r="H19" s="627"/>
      <c r="I19" s="627"/>
      <c r="J19" s="627"/>
      <c r="K19" s="627"/>
      <c r="L19" s="627"/>
      <c r="M19" s="627"/>
      <c r="N19" s="627"/>
      <c r="O19" s="627"/>
      <c r="P19" s="627"/>
      <c r="Q19" s="628"/>
      <c r="R19" s="629">
        <v>15341819</v>
      </c>
      <c r="S19" s="630"/>
      <c r="T19" s="630"/>
      <c r="U19" s="630"/>
      <c r="V19" s="630"/>
      <c r="W19" s="630"/>
      <c r="X19" s="630"/>
      <c r="Y19" s="631"/>
      <c r="Z19" s="685">
        <v>32.700000000000003</v>
      </c>
      <c r="AA19" s="685"/>
      <c r="AB19" s="685"/>
      <c r="AC19" s="685"/>
      <c r="AD19" s="686">
        <v>15341819</v>
      </c>
      <c r="AE19" s="686"/>
      <c r="AF19" s="686"/>
      <c r="AG19" s="686"/>
      <c r="AH19" s="686"/>
      <c r="AI19" s="686"/>
      <c r="AJ19" s="686"/>
      <c r="AK19" s="686"/>
      <c r="AL19" s="632">
        <v>62.7</v>
      </c>
      <c r="AM19" s="633"/>
      <c r="AN19" s="633"/>
      <c r="AO19" s="687"/>
      <c r="AP19" s="626" t="s">
        <v>269</v>
      </c>
      <c r="AQ19" s="627"/>
      <c r="AR19" s="627"/>
      <c r="AS19" s="627"/>
      <c r="AT19" s="627"/>
      <c r="AU19" s="627"/>
      <c r="AV19" s="627"/>
      <c r="AW19" s="627"/>
      <c r="AX19" s="627"/>
      <c r="AY19" s="627"/>
      <c r="AZ19" s="627"/>
      <c r="BA19" s="627"/>
      <c r="BB19" s="627"/>
      <c r="BC19" s="627"/>
      <c r="BD19" s="627"/>
      <c r="BE19" s="627"/>
      <c r="BF19" s="628"/>
      <c r="BG19" s="629">
        <v>269201</v>
      </c>
      <c r="BH19" s="630"/>
      <c r="BI19" s="630"/>
      <c r="BJ19" s="630"/>
      <c r="BK19" s="630"/>
      <c r="BL19" s="630"/>
      <c r="BM19" s="630"/>
      <c r="BN19" s="631"/>
      <c r="BO19" s="685">
        <v>3.6</v>
      </c>
      <c r="BP19" s="685"/>
      <c r="BQ19" s="685"/>
      <c r="BR19" s="685"/>
      <c r="BS19" s="617" t="s">
        <v>130</v>
      </c>
      <c r="BT19" s="630"/>
      <c r="BU19" s="630"/>
      <c r="BV19" s="630"/>
      <c r="BW19" s="630"/>
      <c r="BX19" s="630"/>
      <c r="BY19" s="630"/>
      <c r="BZ19" s="630"/>
      <c r="CA19" s="630"/>
      <c r="CB19" s="666"/>
      <c r="CD19" s="667" t="s">
        <v>270</v>
      </c>
      <c r="CE19" s="664"/>
      <c r="CF19" s="664"/>
      <c r="CG19" s="664"/>
      <c r="CH19" s="664"/>
      <c r="CI19" s="664"/>
      <c r="CJ19" s="664"/>
      <c r="CK19" s="664"/>
      <c r="CL19" s="664"/>
      <c r="CM19" s="664"/>
      <c r="CN19" s="664"/>
      <c r="CO19" s="664"/>
      <c r="CP19" s="664"/>
      <c r="CQ19" s="665"/>
      <c r="CR19" s="629" t="s">
        <v>130</v>
      </c>
      <c r="CS19" s="630"/>
      <c r="CT19" s="630"/>
      <c r="CU19" s="630"/>
      <c r="CV19" s="630"/>
      <c r="CW19" s="630"/>
      <c r="CX19" s="630"/>
      <c r="CY19" s="631"/>
      <c r="CZ19" s="685" t="s">
        <v>130</v>
      </c>
      <c r="DA19" s="685"/>
      <c r="DB19" s="685"/>
      <c r="DC19" s="685"/>
      <c r="DD19" s="617" t="s">
        <v>130</v>
      </c>
      <c r="DE19" s="630"/>
      <c r="DF19" s="630"/>
      <c r="DG19" s="630"/>
      <c r="DH19" s="630"/>
      <c r="DI19" s="630"/>
      <c r="DJ19" s="630"/>
      <c r="DK19" s="630"/>
      <c r="DL19" s="630"/>
      <c r="DM19" s="630"/>
      <c r="DN19" s="630"/>
      <c r="DO19" s="630"/>
      <c r="DP19" s="631"/>
      <c r="DQ19" s="617" t="s">
        <v>130</v>
      </c>
      <c r="DR19" s="630"/>
      <c r="DS19" s="630"/>
      <c r="DT19" s="630"/>
      <c r="DU19" s="630"/>
      <c r="DV19" s="630"/>
      <c r="DW19" s="630"/>
      <c r="DX19" s="630"/>
      <c r="DY19" s="630"/>
      <c r="DZ19" s="630"/>
      <c r="EA19" s="630"/>
      <c r="EB19" s="630"/>
      <c r="EC19" s="666"/>
    </row>
    <row r="20" spans="2:133" ht="11.25" customHeight="1" x14ac:dyDescent="0.15">
      <c r="B20" s="626" t="s">
        <v>271</v>
      </c>
      <c r="C20" s="627"/>
      <c r="D20" s="627"/>
      <c r="E20" s="627"/>
      <c r="F20" s="627"/>
      <c r="G20" s="627"/>
      <c r="H20" s="627"/>
      <c r="I20" s="627"/>
      <c r="J20" s="627"/>
      <c r="K20" s="627"/>
      <c r="L20" s="627"/>
      <c r="M20" s="627"/>
      <c r="N20" s="627"/>
      <c r="O20" s="627"/>
      <c r="P20" s="627"/>
      <c r="Q20" s="628"/>
      <c r="R20" s="629">
        <v>1308943</v>
      </c>
      <c r="S20" s="630"/>
      <c r="T20" s="630"/>
      <c r="U20" s="630"/>
      <c r="V20" s="630"/>
      <c r="W20" s="630"/>
      <c r="X20" s="630"/>
      <c r="Y20" s="631"/>
      <c r="Z20" s="685">
        <v>2.8</v>
      </c>
      <c r="AA20" s="685"/>
      <c r="AB20" s="685"/>
      <c r="AC20" s="685"/>
      <c r="AD20" s="686" t="s">
        <v>130</v>
      </c>
      <c r="AE20" s="686"/>
      <c r="AF20" s="686"/>
      <c r="AG20" s="686"/>
      <c r="AH20" s="686"/>
      <c r="AI20" s="686"/>
      <c r="AJ20" s="686"/>
      <c r="AK20" s="686"/>
      <c r="AL20" s="632" t="s">
        <v>130</v>
      </c>
      <c r="AM20" s="633"/>
      <c r="AN20" s="633"/>
      <c r="AO20" s="687"/>
      <c r="AP20" s="626" t="s">
        <v>272</v>
      </c>
      <c r="AQ20" s="627"/>
      <c r="AR20" s="627"/>
      <c r="AS20" s="627"/>
      <c r="AT20" s="627"/>
      <c r="AU20" s="627"/>
      <c r="AV20" s="627"/>
      <c r="AW20" s="627"/>
      <c r="AX20" s="627"/>
      <c r="AY20" s="627"/>
      <c r="AZ20" s="627"/>
      <c r="BA20" s="627"/>
      <c r="BB20" s="627"/>
      <c r="BC20" s="627"/>
      <c r="BD20" s="627"/>
      <c r="BE20" s="627"/>
      <c r="BF20" s="628"/>
      <c r="BG20" s="629">
        <v>269201</v>
      </c>
      <c r="BH20" s="630"/>
      <c r="BI20" s="630"/>
      <c r="BJ20" s="630"/>
      <c r="BK20" s="630"/>
      <c r="BL20" s="630"/>
      <c r="BM20" s="630"/>
      <c r="BN20" s="631"/>
      <c r="BO20" s="685">
        <v>3.6</v>
      </c>
      <c r="BP20" s="685"/>
      <c r="BQ20" s="685"/>
      <c r="BR20" s="685"/>
      <c r="BS20" s="617" t="s">
        <v>130</v>
      </c>
      <c r="BT20" s="630"/>
      <c r="BU20" s="630"/>
      <c r="BV20" s="630"/>
      <c r="BW20" s="630"/>
      <c r="BX20" s="630"/>
      <c r="BY20" s="630"/>
      <c r="BZ20" s="630"/>
      <c r="CA20" s="630"/>
      <c r="CB20" s="666"/>
      <c r="CD20" s="667" t="s">
        <v>273</v>
      </c>
      <c r="CE20" s="664"/>
      <c r="CF20" s="664"/>
      <c r="CG20" s="664"/>
      <c r="CH20" s="664"/>
      <c r="CI20" s="664"/>
      <c r="CJ20" s="664"/>
      <c r="CK20" s="664"/>
      <c r="CL20" s="664"/>
      <c r="CM20" s="664"/>
      <c r="CN20" s="664"/>
      <c r="CO20" s="664"/>
      <c r="CP20" s="664"/>
      <c r="CQ20" s="665"/>
      <c r="CR20" s="629">
        <v>46012210</v>
      </c>
      <c r="CS20" s="630"/>
      <c r="CT20" s="630"/>
      <c r="CU20" s="630"/>
      <c r="CV20" s="630"/>
      <c r="CW20" s="630"/>
      <c r="CX20" s="630"/>
      <c r="CY20" s="631"/>
      <c r="CZ20" s="685">
        <v>100</v>
      </c>
      <c r="DA20" s="685"/>
      <c r="DB20" s="685"/>
      <c r="DC20" s="685"/>
      <c r="DD20" s="617">
        <v>6898008</v>
      </c>
      <c r="DE20" s="630"/>
      <c r="DF20" s="630"/>
      <c r="DG20" s="630"/>
      <c r="DH20" s="630"/>
      <c r="DI20" s="630"/>
      <c r="DJ20" s="630"/>
      <c r="DK20" s="630"/>
      <c r="DL20" s="630"/>
      <c r="DM20" s="630"/>
      <c r="DN20" s="630"/>
      <c r="DO20" s="630"/>
      <c r="DP20" s="631"/>
      <c r="DQ20" s="617">
        <v>29465718</v>
      </c>
      <c r="DR20" s="630"/>
      <c r="DS20" s="630"/>
      <c r="DT20" s="630"/>
      <c r="DU20" s="630"/>
      <c r="DV20" s="630"/>
      <c r="DW20" s="630"/>
      <c r="DX20" s="630"/>
      <c r="DY20" s="630"/>
      <c r="DZ20" s="630"/>
      <c r="EA20" s="630"/>
      <c r="EB20" s="630"/>
      <c r="EC20" s="666"/>
    </row>
    <row r="21" spans="2:133" ht="11.25" customHeight="1" x14ac:dyDescent="0.15">
      <c r="B21" s="626" t="s">
        <v>274</v>
      </c>
      <c r="C21" s="627"/>
      <c r="D21" s="627"/>
      <c r="E21" s="627"/>
      <c r="F21" s="627"/>
      <c r="G21" s="627"/>
      <c r="H21" s="627"/>
      <c r="I21" s="627"/>
      <c r="J21" s="627"/>
      <c r="K21" s="627"/>
      <c r="L21" s="627"/>
      <c r="M21" s="627"/>
      <c r="N21" s="627"/>
      <c r="O21" s="627"/>
      <c r="P21" s="627"/>
      <c r="Q21" s="628"/>
      <c r="R21" s="629" t="s">
        <v>130</v>
      </c>
      <c r="S21" s="630"/>
      <c r="T21" s="630"/>
      <c r="U21" s="630"/>
      <c r="V21" s="630"/>
      <c r="W21" s="630"/>
      <c r="X21" s="630"/>
      <c r="Y21" s="631"/>
      <c r="Z21" s="685" t="s">
        <v>130</v>
      </c>
      <c r="AA21" s="685"/>
      <c r="AB21" s="685"/>
      <c r="AC21" s="685"/>
      <c r="AD21" s="686" t="s">
        <v>130</v>
      </c>
      <c r="AE21" s="686"/>
      <c r="AF21" s="686"/>
      <c r="AG21" s="686"/>
      <c r="AH21" s="686"/>
      <c r="AI21" s="686"/>
      <c r="AJ21" s="686"/>
      <c r="AK21" s="686"/>
      <c r="AL21" s="632" t="s">
        <v>130</v>
      </c>
      <c r="AM21" s="633"/>
      <c r="AN21" s="633"/>
      <c r="AO21" s="687"/>
      <c r="AP21" s="731" t="s">
        <v>275</v>
      </c>
      <c r="AQ21" s="738"/>
      <c r="AR21" s="738"/>
      <c r="AS21" s="738"/>
      <c r="AT21" s="738"/>
      <c r="AU21" s="738"/>
      <c r="AV21" s="738"/>
      <c r="AW21" s="738"/>
      <c r="AX21" s="738"/>
      <c r="AY21" s="738"/>
      <c r="AZ21" s="738"/>
      <c r="BA21" s="738"/>
      <c r="BB21" s="738"/>
      <c r="BC21" s="738"/>
      <c r="BD21" s="738"/>
      <c r="BE21" s="738"/>
      <c r="BF21" s="733"/>
      <c r="BG21" s="629" t="s">
        <v>130</v>
      </c>
      <c r="BH21" s="630"/>
      <c r="BI21" s="630"/>
      <c r="BJ21" s="630"/>
      <c r="BK21" s="630"/>
      <c r="BL21" s="630"/>
      <c r="BM21" s="630"/>
      <c r="BN21" s="631"/>
      <c r="BO21" s="685" t="s">
        <v>130</v>
      </c>
      <c r="BP21" s="685"/>
      <c r="BQ21" s="685"/>
      <c r="BR21" s="685"/>
      <c r="BS21" s="617" t="s">
        <v>130</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276</v>
      </c>
      <c r="C22" s="627"/>
      <c r="D22" s="627"/>
      <c r="E22" s="627"/>
      <c r="F22" s="627"/>
      <c r="G22" s="627"/>
      <c r="H22" s="627"/>
      <c r="I22" s="627"/>
      <c r="J22" s="627"/>
      <c r="K22" s="627"/>
      <c r="L22" s="627"/>
      <c r="M22" s="627"/>
      <c r="N22" s="627"/>
      <c r="O22" s="627"/>
      <c r="P22" s="627"/>
      <c r="Q22" s="628"/>
      <c r="R22" s="629">
        <v>26011582</v>
      </c>
      <c r="S22" s="630"/>
      <c r="T22" s="630"/>
      <c r="U22" s="630"/>
      <c r="V22" s="630"/>
      <c r="W22" s="630"/>
      <c r="X22" s="630"/>
      <c r="Y22" s="631"/>
      <c r="Z22" s="685">
        <v>55.4</v>
      </c>
      <c r="AA22" s="685"/>
      <c r="AB22" s="685"/>
      <c r="AC22" s="685"/>
      <c r="AD22" s="686">
        <v>24433438</v>
      </c>
      <c r="AE22" s="686"/>
      <c r="AF22" s="686"/>
      <c r="AG22" s="686"/>
      <c r="AH22" s="686"/>
      <c r="AI22" s="686"/>
      <c r="AJ22" s="686"/>
      <c r="AK22" s="686"/>
      <c r="AL22" s="632">
        <v>99.8</v>
      </c>
      <c r="AM22" s="633"/>
      <c r="AN22" s="633"/>
      <c r="AO22" s="687"/>
      <c r="AP22" s="731" t="s">
        <v>277</v>
      </c>
      <c r="AQ22" s="738"/>
      <c r="AR22" s="738"/>
      <c r="AS22" s="738"/>
      <c r="AT22" s="738"/>
      <c r="AU22" s="738"/>
      <c r="AV22" s="738"/>
      <c r="AW22" s="738"/>
      <c r="AX22" s="738"/>
      <c r="AY22" s="738"/>
      <c r="AZ22" s="738"/>
      <c r="BA22" s="738"/>
      <c r="BB22" s="738"/>
      <c r="BC22" s="738"/>
      <c r="BD22" s="738"/>
      <c r="BE22" s="738"/>
      <c r="BF22" s="733"/>
      <c r="BG22" s="629" t="s">
        <v>130</v>
      </c>
      <c r="BH22" s="630"/>
      <c r="BI22" s="630"/>
      <c r="BJ22" s="630"/>
      <c r="BK22" s="630"/>
      <c r="BL22" s="630"/>
      <c r="BM22" s="630"/>
      <c r="BN22" s="631"/>
      <c r="BO22" s="685" t="s">
        <v>130</v>
      </c>
      <c r="BP22" s="685"/>
      <c r="BQ22" s="685"/>
      <c r="BR22" s="685"/>
      <c r="BS22" s="617" t="s">
        <v>130</v>
      </c>
      <c r="BT22" s="630"/>
      <c r="BU22" s="630"/>
      <c r="BV22" s="630"/>
      <c r="BW22" s="630"/>
      <c r="BX22" s="630"/>
      <c r="BY22" s="630"/>
      <c r="BZ22" s="630"/>
      <c r="CA22" s="630"/>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279</v>
      </c>
      <c r="C23" s="627"/>
      <c r="D23" s="627"/>
      <c r="E23" s="627"/>
      <c r="F23" s="627"/>
      <c r="G23" s="627"/>
      <c r="H23" s="627"/>
      <c r="I23" s="627"/>
      <c r="J23" s="627"/>
      <c r="K23" s="627"/>
      <c r="L23" s="627"/>
      <c r="M23" s="627"/>
      <c r="N23" s="627"/>
      <c r="O23" s="627"/>
      <c r="P23" s="627"/>
      <c r="Q23" s="628"/>
      <c r="R23" s="629">
        <v>8207</v>
      </c>
      <c r="S23" s="630"/>
      <c r="T23" s="630"/>
      <c r="U23" s="630"/>
      <c r="V23" s="630"/>
      <c r="W23" s="630"/>
      <c r="X23" s="630"/>
      <c r="Y23" s="631"/>
      <c r="Z23" s="685">
        <v>0</v>
      </c>
      <c r="AA23" s="685"/>
      <c r="AB23" s="685"/>
      <c r="AC23" s="685"/>
      <c r="AD23" s="686">
        <v>8207</v>
      </c>
      <c r="AE23" s="686"/>
      <c r="AF23" s="686"/>
      <c r="AG23" s="686"/>
      <c r="AH23" s="686"/>
      <c r="AI23" s="686"/>
      <c r="AJ23" s="686"/>
      <c r="AK23" s="686"/>
      <c r="AL23" s="632">
        <v>0</v>
      </c>
      <c r="AM23" s="633"/>
      <c r="AN23" s="633"/>
      <c r="AO23" s="687"/>
      <c r="AP23" s="731" t="s">
        <v>280</v>
      </c>
      <c r="AQ23" s="738"/>
      <c r="AR23" s="738"/>
      <c r="AS23" s="738"/>
      <c r="AT23" s="738"/>
      <c r="AU23" s="738"/>
      <c r="AV23" s="738"/>
      <c r="AW23" s="738"/>
      <c r="AX23" s="738"/>
      <c r="AY23" s="738"/>
      <c r="AZ23" s="738"/>
      <c r="BA23" s="738"/>
      <c r="BB23" s="738"/>
      <c r="BC23" s="738"/>
      <c r="BD23" s="738"/>
      <c r="BE23" s="738"/>
      <c r="BF23" s="733"/>
      <c r="BG23" s="629">
        <v>269201</v>
      </c>
      <c r="BH23" s="630"/>
      <c r="BI23" s="630"/>
      <c r="BJ23" s="630"/>
      <c r="BK23" s="630"/>
      <c r="BL23" s="630"/>
      <c r="BM23" s="630"/>
      <c r="BN23" s="631"/>
      <c r="BO23" s="685">
        <v>3.6</v>
      </c>
      <c r="BP23" s="685"/>
      <c r="BQ23" s="685"/>
      <c r="BR23" s="685"/>
      <c r="BS23" s="617" t="s">
        <v>130</v>
      </c>
      <c r="BT23" s="630"/>
      <c r="BU23" s="630"/>
      <c r="BV23" s="630"/>
      <c r="BW23" s="630"/>
      <c r="BX23" s="630"/>
      <c r="BY23" s="630"/>
      <c r="BZ23" s="630"/>
      <c r="CA23" s="630"/>
      <c r="CB23" s="666"/>
      <c r="CD23" s="740" t="s">
        <v>220</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6" t="s">
        <v>286</v>
      </c>
      <c r="C24" s="627"/>
      <c r="D24" s="627"/>
      <c r="E24" s="627"/>
      <c r="F24" s="627"/>
      <c r="G24" s="627"/>
      <c r="H24" s="627"/>
      <c r="I24" s="627"/>
      <c r="J24" s="627"/>
      <c r="K24" s="627"/>
      <c r="L24" s="627"/>
      <c r="M24" s="627"/>
      <c r="N24" s="627"/>
      <c r="O24" s="627"/>
      <c r="P24" s="627"/>
      <c r="Q24" s="628"/>
      <c r="R24" s="629">
        <v>154636</v>
      </c>
      <c r="S24" s="630"/>
      <c r="T24" s="630"/>
      <c r="U24" s="630"/>
      <c r="V24" s="630"/>
      <c r="W24" s="630"/>
      <c r="X24" s="630"/>
      <c r="Y24" s="631"/>
      <c r="Z24" s="685">
        <v>0.3</v>
      </c>
      <c r="AA24" s="685"/>
      <c r="AB24" s="685"/>
      <c r="AC24" s="685"/>
      <c r="AD24" s="686" t="s">
        <v>130</v>
      </c>
      <c r="AE24" s="686"/>
      <c r="AF24" s="686"/>
      <c r="AG24" s="686"/>
      <c r="AH24" s="686"/>
      <c r="AI24" s="686"/>
      <c r="AJ24" s="686"/>
      <c r="AK24" s="686"/>
      <c r="AL24" s="632" t="s">
        <v>130</v>
      </c>
      <c r="AM24" s="633"/>
      <c r="AN24" s="633"/>
      <c r="AO24" s="687"/>
      <c r="AP24" s="731" t="s">
        <v>287</v>
      </c>
      <c r="AQ24" s="738"/>
      <c r="AR24" s="738"/>
      <c r="AS24" s="738"/>
      <c r="AT24" s="738"/>
      <c r="AU24" s="738"/>
      <c r="AV24" s="738"/>
      <c r="AW24" s="738"/>
      <c r="AX24" s="738"/>
      <c r="AY24" s="738"/>
      <c r="AZ24" s="738"/>
      <c r="BA24" s="738"/>
      <c r="BB24" s="738"/>
      <c r="BC24" s="738"/>
      <c r="BD24" s="738"/>
      <c r="BE24" s="738"/>
      <c r="BF24" s="733"/>
      <c r="BG24" s="629" t="s">
        <v>130</v>
      </c>
      <c r="BH24" s="630"/>
      <c r="BI24" s="630"/>
      <c r="BJ24" s="630"/>
      <c r="BK24" s="630"/>
      <c r="BL24" s="630"/>
      <c r="BM24" s="630"/>
      <c r="BN24" s="631"/>
      <c r="BO24" s="685" t="s">
        <v>130</v>
      </c>
      <c r="BP24" s="685"/>
      <c r="BQ24" s="685"/>
      <c r="BR24" s="685"/>
      <c r="BS24" s="617" t="s">
        <v>130</v>
      </c>
      <c r="BT24" s="630"/>
      <c r="BU24" s="630"/>
      <c r="BV24" s="630"/>
      <c r="BW24" s="630"/>
      <c r="BX24" s="630"/>
      <c r="BY24" s="630"/>
      <c r="BZ24" s="630"/>
      <c r="CA24" s="630"/>
      <c r="CB24" s="666"/>
      <c r="CD24" s="694" t="s">
        <v>288</v>
      </c>
      <c r="CE24" s="695"/>
      <c r="CF24" s="695"/>
      <c r="CG24" s="695"/>
      <c r="CH24" s="695"/>
      <c r="CI24" s="695"/>
      <c r="CJ24" s="695"/>
      <c r="CK24" s="695"/>
      <c r="CL24" s="695"/>
      <c r="CM24" s="695"/>
      <c r="CN24" s="695"/>
      <c r="CO24" s="695"/>
      <c r="CP24" s="695"/>
      <c r="CQ24" s="696"/>
      <c r="CR24" s="688">
        <v>22287573</v>
      </c>
      <c r="CS24" s="689"/>
      <c r="CT24" s="689"/>
      <c r="CU24" s="689"/>
      <c r="CV24" s="689"/>
      <c r="CW24" s="689"/>
      <c r="CX24" s="689"/>
      <c r="CY24" s="735"/>
      <c r="CZ24" s="736">
        <v>48.4</v>
      </c>
      <c r="DA24" s="705"/>
      <c r="DB24" s="705"/>
      <c r="DC24" s="739"/>
      <c r="DD24" s="734">
        <v>16412446</v>
      </c>
      <c r="DE24" s="689"/>
      <c r="DF24" s="689"/>
      <c r="DG24" s="689"/>
      <c r="DH24" s="689"/>
      <c r="DI24" s="689"/>
      <c r="DJ24" s="689"/>
      <c r="DK24" s="735"/>
      <c r="DL24" s="734">
        <v>16097101</v>
      </c>
      <c r="DM24" s="689"/>
      <c r="DN24" s="689"/>
      <c r="DO24" s="689"/>
      <c r="DP24" s="689"/>
      <c r="DQ24" s="689"/>
      <c r="DR24" s="689"/>
      <c r="DS24" s="689"/>
      <c r="DT24" s="689"/>
      <c r="DU24" s="689"/>
      <c r="DV24" s="735"/>
      <c r="DW24" s="736">
        <v>63</v>
      </c>
      <c r="DX24" s="705"/>
      <c r="DY24" s="705"/>
      <c r="DZ24" s="705"/>
      <c r="EA24" s="705"/>
      <c r="EB24" s="705"/>
      <c r="EC24" s="737"/>
    </row>
    <row r="25" spans="2:133" ht="11.25" customHeight="1" x14ac:dyDescent="0.15">
      <c r="B25" s="626" t="s">
        <v>289</v>
      </c>
      <c r="C25" s="627"/>
      <c r="D25" s="627"/>
      <c r="E25" s="627"/>
      <c r="F25" s="627"/>
      <c r="G25" s="627"/>
      <c r="H25" s="627"/>
      <c r="I25" s="627"/>
      <c r="J25" s="627"/>
      <c r="K25" s="627"/>
      <c r="L25" s="627"/>
      <c r="M25" s="627"/>
      <c r="N25" s="627"/>
      <c r="O25" s="627"/>
      <c r="P25" s="627"/>
      <c r="Q25" s="628"/>
      <c r="R25" s="629">
        <v>650890</v>
      </c>
      <c r="S25" s="630"/>
      <c r="T25" s="630"/>
      <c r="U25" s="630"/>
      <c r="V25" s="630"/>
      <c r="W25" s="630"/>
      <c r="X25" s="630"/>
      <c r="Y25" s="631"/>
      <c r="Z25" s="685">
        <v>1.4</v>
      </c>
      <c r="AA25" s="685"/>
      <c r="AB25" s="685"/>
      <c r="AC25" s="685"/>
      <c r="AD25" s="686">
        <v>16570</v>
      </c>
      <c r="AE25" s="686"/>
      <c r="AF25" s="686"/>
      <c r="AG25" s="686"/>
      <c r="AH25" s="686"/>
      <c r="AI25" s="686"/>
      <c r="AJ25" s="686"/>
      <c r="AK25" s="686"/>
      <c r="AL25" s="632">
        <v>0.1</v>
      </c>
      <c r="AM25" s="633"/>
      <c r="AN25" s="633"/>
      <c r="AO25" s="687"/>
      <c r="AP25" s="731" t="s">
        <v>290</v>
      </c>
      <c r="AQ25" s="738"/>
      <c r="AR25" s="738"/>
      <c r="AS25" s="738"/>
      <c r="AT25" s="738"/>
      <c r="AU25" s="738"/>
      <c r="AV25" s="738"/>
      <c r="AW25" s="738"/>
      <c r="AX25" s="738"/>
      <c r="AY25" s="738"/>
      <c r="AZ25" s="738"/>
      <c r="BA25" s="738"/>
      <c r="BB25" s="738"/>
      <c r="BC25" s="738"/>
      <c r="BD25" s="738"/>
      <c r="BE25" s="738"/>
      <c r="BF25" s="733"/>
      <c r="BG25" s="629" t="s">
        <v>130</v>
      </c>
      <c r="BH25" s="630"/>
      <c r="BI25" s="630"/>
      <c r="BJ25" s="630"/>
      <c r="BK25" s="630"/>
      <c r="BL25" s="630"/>
      <c r="BM25" s="630"/>
      <c r="BN25" s="631"/>
      <c r="BO25" s="685" t="s">
        <v>130</v>
      </c>
      <c r="BP25" s="685"/>
      <c r="BQ25" s="685"/>
      <c r="BR25" s="685"/>
      <c r="BS25" s="617" t="s">
        <v>130</v>
      </c>
      <c r="BT25" s="630"/>
      <c r="BU25" s="630"/>
      <c r="BV25" s="630"/>
      <c r="BW25" s="630"/>
      <c r="BX25" s="630"/>
      <c r="BY25" s="630"/>
      <c r="BZ25" s="630"/>
      <c r="CA25" s="630"/>
      <c r="CB25" s="666"/>
      <c r="CD25" s="667" t="s">
        <v>291</v>
      </c>
      <c r="CE25" s="664"/>
      <c r="CF25" s="664"/>
      <c r="CG25" s="664"/>
      <c r="CH25" s="664"/>
      <c r="CI25" s="664"/>
      <c r="CJ25" s="664"/>
      <c r="CK25" s="664"/>
      <c r="CL25" s="664"/>
      <c r="CM25" s="664"/>
      <c r="CN25" s="664"/>
      <c r="CO25" s="664"/>
      <c r="CP25" s="664"/>
      <c r="CQ25" s="665"/>
      <c r="CR25" s="629">
        <v>7560149</v>
      </c>
      <c r="CS25" s="618"/>
      <c r="CT25" s="618"/>
      <c r="CU25" s="618"/>
      <c r="CV25" s="618"/>
      <c r="CW25" s="618"/>
      <c r="CX25" s="618"/>
      <c r="CY25" s="619"/>
      <c r="CZ25" s="632">
        <v>16.399999999999999</v>
      </c>
      <c r="DA25" s="657"/>
      <c r="DB25" s="657"/>
      <c r="DC25" s="658"/>
      <c r="DD25" s="617">
        <v>7358418</v>
      </c>
      <c r="DE25" s="618"/>
      <c r="DF25" s="618"/>
      <c r="DG25" s="618"/>
      <c r="DH25" s="618"/>
      <c r="DI25" s="618"/>
      <c r="DJ25" s="618"/>
      <c r="DK25" s="619"/>
      <c r="DL25" s="617">
        <v>7169369</v>
      </c>
      <c r="DM25" s="618"/>
      <c r="DN25" s="618"/>
      <c r="DO25" s="618"/>
      <c r="DP25" s="618"/>
      <c r="DQ25" s="618"/>
      <c r="DR25" s="618"/>
      <c r="DS25" s="618"/>
      <c r="DT25" s="618"/>
      <c r="DU25" s="618"/>
      <c r="DV25" s="619"/>
      <c r="DW25" s="632">
        <v>28</v>
      </c>
      <c r="DX25" s="657"/>
      <c r="DY25" s="657"/>
      <c r="DZ25" s="657"/>
      <c r="EA25" s="657"/>
      <c r="EB25" s="657"/>
      <c r="EC25" s="659"/>
    </row>
    <row r="26" spans="2:133" ht="11.25" customHeight="1" x14ac:dyDescent="0.15">
      <c r="B26" s="626" t="s">
        <v>292</v>
      </c>
      <c r="C26" s="627"/>
      <c r="D26" s="627"/>
      <c r="E26" s="627"/>
      <c r="F26" s="627"/>
      <c r="G26" s="627"/>
      <c r="H26" s="627"/>
      <c r="I26" s="627"/>
      <c r="J26" s="627"/>
      <c r="K26" s="627"/>
      <c r="L26" s="627"/>
      <c r="M26" s="627"/>
      <c r="N26" s="627"/>
      <c r="O26" s="627"/>
      <c r="P26" s="627"/>
      <c r="Q26" s="628"/>
      <c r="R26" s="629">
        <v>227419</v>
      </c>
      <c r="S26" s="630"/>
      <c r="T26" s="630"/>
      <c r="U26" s="630"/>
      <c r="V26" s="630"/>
      <c r="W26" s="630"/>
      <c r="X26" s="630"/>
      <c r="Y26" s="631"/>
      <c r="Z26" s="685">
        <v>0.5</v>
      </c>
      <c r="AA26" s="685"/>
      <c r="AB26" s="685"/>
      <c r="AC26" s="685"/>
      <c r="AD26" s="686" t="s">
        <v>130</v>
      </c>
      <c r="AE26" s="686"/>
      <c r="AF26" s="686"/>
      <c r="AG26" s="686"/>
      <c r="AH26" s="686"/>
      <c r="AI26" s="686"/>
      <c r="AJ26" s="686"/>
      <c r="AK26" s="686"/>
      <c r="AL26" s="632" t="s">
        <v>130</v>
      </c>
      <c r="AM26" s="633"/>
      <c r="AN26" s="633"/>
      <c r="AO26" s="687"/>
      <c r="AP26" s="731" t="s">
        <v>293</v>
      </c>
      <c r="AQ26" s="732"/>
      <c r="AR26" s="732"/>
      <c r="AS26" s="732"/>
      <c r="AT26" s="732"/>
      <c r="AU26" s="732"/>
      <c r="AV26" s="732"/>
      <c r="AW26" s="732"/>
      <c r="AX26" s="732"/>
      <c r="AY26" s="732"/>
      <c r="AZ26" s="732"/>
      <c r="BA26" s="732"/>
      <c r="BB26" s="732"/>
      <c r="BC26" s="732"/>
      <c r="BD26" s="732"/>
      <c r="BE26" s="732"/>
      <c r="BF26" s="733"/>
      <c r="BG26" s="629" t="s">
        <v>130</v>
      </c>
      <c r="BH26" s="630"/>
      <c r="BI26" s="630"/>
      <c r="BJ26" s="630"/>
      <c r="BK26" s="630"/>
      <c r="BL26" s="630"/>
      <c r="BM26" s="630"/>
      <c r="BN26" s="631"/>
      <c r="BO26" s="685" t="s">
        <v>130</v>
      </c>
      <c r="BP26" s="685"/>
      <c r="BQ26" s="685"/>
      <c r="BR26" s="685"/>
      <c r="BS26" s="617" t="s">
        <v>130</v>
      </c>
      <c r="BT26" s="630"/>
      <c r="BU26" s="630"/>
      <c r="BV26" s="630"/>
      <c r="BW26" s="630"/>
      <c r="BX26" s="630"/>
      <c r="BY26" s="630"/>
      <c r="BZ26" s="630"/>
      <c r="CA26" s="630"/>
      <c r="CB26" s="666"/>
      <c r="CD26" s="667" t="s">
        <v>294</v>
      </c>
      <c r="CE26" s="664"/>
      <c r="CF26" s="664"/>
      <c r="CG26" s="664"/>
      <c r="CH26" s="664"/>
      <c r="CI26" s="664"/>
      <c r="CJ26" s="664"/>
      <c r="CK26" s="664"/>
      <c r="CL26" s="664"/>
      <c r="CM26" s="664"/>
      <c r="CN26" s="664"/>
      <c r="CO26" s="664"/>
      <c r="CP26" s="664"/>
      <c r="CQ26" s="665"/>
      <c r="CR26" s="629">
        <v>5054211</v>
      </c>
      <c r="CS26" s="630"/>
      <c r="CT26" s="630"/>
      <c r="CU26" s="630"/>
      <c r="CV26" s="630"/>
      <c r="CW26" s="630"/>
      <c r="CX26" s="630"/>
      <c r="CY26" s="631"/>
      <c r="CZ26" s="632">
        <v>11</v>
      </c>
      <c r="DA26" s="657"/>
      <c r="DB26" s="657"/>
      <c r="DC26" s="658"/>
      <c r="DD26" s="617">
        <v>4892143</v>
      </c>
      <c r="DE26" s="630"/>
      <c r="DF26" s="630"/>
      <c r="DG26" s="630"/>
      <c r="DH26" s="630"/>
      <c r="DI26" s="630"/>
      <c r="DJ26" s="630"/>
      <c r="DK26" s="631"/>
      <c r="DL26" s="617" t="s">
        <v>130</v>
      </c>
      <c r="DM26" s="630"/>
      <c r="DN26" s="630"/>
      <c r="DO26" s="630"/>
      <c r="DP26" s="630"/>
      <c r="DQ26" s="630"/>
      <c r="DR26" s="630"/>
      <c r="DS26" s="630"/>
      <c r="DT26" s="630"/>
      <c r="DU26" s="630"/>
      <c r="DV26" s="631"/>
      <c r="DW26" s="632" t="s">
        <v>130</v>
      </c>
      <c r="DX26" s="657"/>
      <c r="DY26" s="657"/>
      <c r="DZ26" s="657"/>
      <c r="EA26" s="657"/>
      <c r="EB26" s="657"/>
      <c r="EC26" s="659"/>
    </row>
    <row r="27" spans="2:133" ht="11.25" customHeight="1" x14ac:dyDescent="0.15">
      <c r="B27" s="626" t="s">
        <v>295</v>
      </c>
      <c r="C27" s="627"/>
      <c r="D27" s="627"/>
      <c r="E27" s="627"/>
      <c r="F27" s="627"/>
      <c r="G27" s="627"/>
      <c r="H27" s="627"/>
      <c r="I27" s="627"/>
      <c r="J27" s="627"/>
      <c r="K27" s="627"/>
      <c r="L27" s="627"/>
      <c r="M27" s="627"/>
      <c r="N27" s="627"/>
      <c r="O27" s="627"/>
      <c r="P27" s="627"/>
      <c r="Q27" s="628"/>
      <c r="R27" s="629">
        <v>6301725</v>
      </c>
      <c r="S27" s="630"/>
      <c r="T27" s="630"/>
      <c r="U27" s="630"/>
      <c r="V27" s="630"/>
      <c r="W27" s="630"/>
      <c r="X27" s="630"/>
      <c r="Y27" s="631"/>
      <c r="Z27" s="685">
        <v>13.4</v>
      </c>
      <c r="AA27" s="685"/>
      <c r="AB27" s="685"/>
      <c r="AC27" s="685"/>
      <c r="AD27" s="686" t="s">
        <v>130</v>
      </c>
      <c r="AE27" s="686"/>
      <c r="AF27" s="686"/>
      <c r="AG27" s="686"/>
      <c r="AH27" s="686"/>
      <c r="AI27" s="686"/>
      <c r="AJ27" s="686"/>
      <c r="AK27" s="686"/>
      <c r="AL27" s="632" t="s">
        <v>130</v>
      </c>
      <c r="AM27" s="633"/>
      <c r="AN27" s="633"/>
      <c r="AO27" s="687"/>
      <c r="AP27" s="626" t="s">
        <v>296</v>
      </c>
      <c r="AQ27" s="627"/>
      <c r="AR27" s="627"/>
      <c r="AS27" s="627"/>
      <c r="AT27" s="627"/>
      <c r="AU27" s="627"/>
      <c r="AV27" s="627"/>
      <c r="AW27" s="627"/>
      <c r="AX27" s="627"/>
      <c r="AY27" s="627"/>
      <c r="AZ27" s="627"/>
      <c r="BA27" s="627"/>
      <c r="BB27" s="627"/>
      <c r="BC27" s="627"/>
      <c r="BD27" s="627"/>
      <c r="BE27" s="627"/>
      <c r="BF27" s="628"/>
      <c r="BG27" s="629">
        <v>7532847</v>
      </c>
      <c r="BH27" s="630"/>
      <c r="BI27" s="630"/>
      <c r="BJ27" s="630"/>
      <c r="BK27" s="630"/>
      <c r="BL27" s="630"/>
      <c r="BM27" s="630"/>
      <c r="BN27" s="631"/>
      <c r="BO27" s="685">
        <v>100</v>
      </c>
      <c r="BP27" s="685"/>
      <c r="BQ27" s="685"/>
      <c r="BR27" s="685"/>
      <c r="BS27" s="617">
        <v>89054</v>
      </c>
      <c r="BT27" s="630"/>
      <c r="BU27" s="630"/>
      <c r="BV27" s="630"/>
      <c r="BW27" s="630"/>
      <c r="BX27" s="630"/>
      <c r="BY27" s="630"/>
      <c r="BZ27" s="630"/>
      <c r="CA27" s="630"/>
      <c r="CB27" s="666"/>
      <c r="CD27" s="667" t="s">
        <v>297</v>
      </c>
      <c r="CE27" s="664"/>
      <c r="CF27" s="664"/>
      <c r="CG27" s="664"/>
      <c r="CH27" s="664"/>
      <c r="CI27" s="664"/>
      <c r="CJ27" s="664"/>
      <c r="CK27" s="664"/>
      <c r="CL27" s="664"/>
      <c r="CM27" s="664"/>
      <c r="CN27" s="664"/>
      <c r="CO27" s="664"/>
      <c r="CP27" s="664"/>
      <c r="CQ27" s="665"/>
      <c r="CR27" s="629">
        <v>7509332</v>
      </c>
      <c r="CS27" s="618"/>
      <c r="CT27" s="618"/>
      <c r="CU27" s="618"/>
      <c r="CV27" s="618"/>
      <c r="CW27" s="618"/>
      <c r="CX27" s="618"/>
      <c r="CY27" s="619"/>
      <c r="CZ27" s="632">
        <v>16.3</v>
      </c>
      <c r="DA27" s="657"/>
      <c r="DB27" s="657"/>
      <c r="DC27" s="658"/>
      <c r="DD27" s="617">
        <v>2065574</v>
      </c>
      <c r="DE27" s="618"/>
      <c r="DF27" s="618"/>
      <c r="DG27" s="618"/>
      <c r="DH27" s="618"/>
      <c r="DI27" s="618"/>
      <c r="DJ27" s="618"/>
      <c r="DK27" s="619"/>
      <c r="DL27" s="617">
        <v>2063830</v>
      </c>
      <c r="DM27" s="618"/>
      <c r="DN27" s="618"/>
      <c r="DO27" s="618"/>
      <c r="DP27" s="618"/>
      <c r="DQ27" s="618"/>
      <c r="DR27" s="618"/>
      <c r="DS27" s="618"/>
      <c r="DT27" s="618"/>
      <c r="DU27" s="618"/>
      <c r="DV27" s="619"/>
      <c r="DW27" s="632">
        <v>8.1</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9" t="s">
        <v>130</v>
      </c>
      <c r="S28" s="630"/>
      <c r="T28" s="630"/>
      <c r="U28" s="630"/>
      <c r="V28" s="630"/>
      <c r="W28" s="630"/>
      <c r="X28" s="630"/>
      <c r="Y28" s="631"/>
      <c r="Z28" s="685" t="s">
        <v>130</v>
      </c>
      <c r="AA28" s="685"/>
      <c r="AB28" s="685"/>
      <c r="AC28" s="685"/>
      <c r="AD28" s="686" t="s">
        <v>130</v>
      </c>
      <c r="AE28" s="686"/>
      <c r="AF28" s="686"/>
      <c r="AG28" s="686"/>
      <c r="AH28" s="686"/>
      <c r="AI28" s="686"/>
      <c r="AJ28" s="686"/>
      <c r="AK28" s="686"/>
      <c r="AL28" s="632" t="s">
        <v>130</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9">
        <v>7218092</v>
      </c>
      <c r="CS28" s="630"/>
      <c r="CT28" s="630"/>
      <c r="CU28" s="630"/>
      <c r="CV28" s="630"/>
      <c r="CW28" s="630"/>
      <c r="CX28" s="630"/>
      <c r="CY28" s="631"/>
      <c r="CZ28" s="632">
        <v>15.7</v>
      </c>
      <c r="DA28" s="657"/>
      <c r="DB28" s="657"/>
      <c r="DC28" s="658"/>
      <c r="DD28" s="617">
        <v>6988454</v>
      </c>
      <c r="DE28" s="630"/>
      <c r="DF28" s="630"/>
      <c r="DG28" s="630"/>
      <c r="DH28" s="630"/>
      <c r="DI28" s="630"/>
      <c r="DJ28" s="630"/>
      <c r="DK28" s="631"/>
      <c r="DL28" s="617">
        <v>6863902</v>
      </c>
      <c r="DM28" s="630"/>
      <c r="DN28" s="630"/>
      <c r="DO28" s="630"/>
      <c r="DP28" s="630"/>
      <c r="DQ28" s="630"/>
      <c r="DR28" s="630"/>
      <c r="DS28" s="630"/>
      <c r="DT28" s="630"/>
      <c r="DU28" s="630"/>
      <c r="DV28" s="631"/>
      <c r="DW28" s="632">
        <v>26.9</v>
      </c>
      <c r="DX28" s="657"/>
      <c r="DY28" s="657"/>
      <c r="DZ28" s="657"/>
      <c r="EA28" s="657"/>
      <c r="EB28" s="657"/>
      <c r="EC28" s="659"/>
    </row>
    <row r="29" spans="2:133" ht="11.25" customHeight="1" x14ac:dyDescent="0.15">
      <c r="B29" s="626" t="s">
        <v>300</v>
      </c>
      <c r="C29" s="627"/>
      <c r="D29" s="627"/>
      <c r="E29" s="627"/>
      <c r="F29" s="627"/>
      <c r="G29" s="627"/>
      <c r="H29" s="627"/>
      <c r="I29" s="627"/>
      <c r="J29" s="627"/>
      <c r="K29" s="627"/>
      <c r="L29" s="627"/>
      <c r="M29" s="627"/>
      <c r="N29" s="627"/>
      <c r="O29" s="627"/>
      <c r="P29" s="627"/>
      <c r="Q29" s="628"/>
      <c r="R29" s="629">
        <v>3117138</v>
      </c>
      <c r="S29" s="630"/>
      <c r="T29" s="630"/>
      <c r="U29" s="630"/>
      <c r="V29" s="630"/>
      <c r="W29" s="630"/>
      <c r="X29" s="630"/>
      <c r="Y29" s="631"/>
      <c r="Z29" s="685">
        <v>6.6</v>
      </c>
      <c r="AA29" s="685"/>
      <c r="AB29" s="685"/>
      <c r="AC29" s="685"/>
      <c r="AD29" s="686" t="s">
        <v>130</v>
      </c>
      <c r="AE29" s="686"/>
      <c r="AF29" s="686"/>
      <c r="AG29" s="686"/>
      <c r="AH29" s="686"/>
      <c r="AI29" s="686"/>
      <c r="AJ29" s="686"/>
      <c r="AK29" s="686"/>
      <c r="AL29" s="632" t="s">
        <v>130</v>
      </c>
      <c r="AM29" s="633"/>
      <c r="AN29" s="633"/>
      <c r="AO29" s="687"/>
      <c r="AP29" s="697" t="s">
        <v>220</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70</v>
      </c>
      <c r="CG29" s="664"/>
      <c r="CH29" s="664"/>
      <c r="CI29" s="664"/>
      <c r="CJ29" s="664"/>
      <c r="CK29" s="664"/>
      <c r="CL29" s="664"/>
      <c r="CM29" s="664"/>
      <c r="CN29" s="664"/>
      <c r="CO29" s="664"/>
      <c r="CP29" s="664"/>
      <c r="CQ29" s="665"/>
      <c r="CR29" s="629">
        <v>7217840</v>
      </c>
      <c r="CS29" s="618"/>
      <c r="CT29" s="618"/>
      <c r="CU29" s="618"/>
      <c r="CV29" s="618"/>
      <c r="CW29" s="618"/>
      <c r="CX29" s="618"/>
      <c r="CY29" s="619"/>
      <c r="CZ29" s="632">
        <v>15.7</v>
      </c>
      <c r="DA29" s="657"/>
      <c r="DB29" s="657"/>
      <c r="DC29" s="658"/>
      <c r="DD29" s="617">
        <v>6988202</v>
      </c>
      <c r="DE29" s="618"/>
      <c r="DF29" s="618"/>
      <c r="DG29" s="618"/>
      <c r="DH29" s="618"/>
      <c r="DI29" s="618"/>
      <c r="DJ29" s="618"/>
      <c r="DK29" s="619"/>
      <c r="DL29" s="617">
        <v>6863650</v>
      </c>
      <c r="DM29" s="618"/>
      <c r="DN29" s="618"/>
      <c r="DO29" s="618"/>
      <c r="DP29" s="618"/>
      <c r="DQ29" s="618"/>
      <c r="DR29" s="618"/>
      <c r="DS29" s="618"/>
      <c r="DT29" s="618"/>
      <c r="DU29" s="618"/>
      <c r="DV29" s="619"/>
      <c r="DW29" s="632">
        <v>26.9</v>
      </c>
      <c r="DX29" s="657"/>
      <c r="DY29" s="657"/>
      <c r="DZ29" s="657"/>
      <c r="EA29" s="657"/>
      <c r="EB29" s="657"/>
      <c r="EC29" s="659"/>
    </row>
    <row r="30" spans="2:133" ht="11.25" customHeight="1" x14ac:dyDescent="0.15">
      <c r="B30" s="626" t="s">
        <v>304</v>
      </c>
      <c r="C30" s="627"/>
      <c r="D30" s="627"/>
      <c r="E30" s="627"/>
      <c r="F30" s="627"/>
      <c r="G30" s="627"/>
      <c r="H30" s="627"/>
      <c r="I30" s="627"/>
      <c r="J30" s="627"/>
      <c r="K30" s="627"/>
      <c r="L30" s="627"/>
      <c r="M30" s="627"/>
      <c r="N30" s="627"/>
      <c r="O30" s="627"/>
      <c r="P30" s="627"/>
      <c r="Q30" s="628"/>
      <c r="R30" s="629">
        <v>86841</v>
      </c>
      <c r="S30" s="630"/>
      <c r="T30" s="630"/>
      <c r="U30" s="630"/>
      <c r="V30" s="630"/>
      <c r="W30" s="630"/>
      <c r="X30" s="630"/>
      <c r="Y30" s="631"/>
      <c r="Z30" s="685">
        <v>0.2</v>
      </c>
      <c r="AA30" s="685"/>
      <c r="AB30" s="685"/>
      <c r="AC30" s="685"/>
      <c r="AD30" s="686">
        <v>7282</v>
      </c>
      <c r="AE30" s="686"/>
      <c r="AF30" s="686"/>
      <c r="AG30" s="686"/>
      <c r="AH30" s="686"/>
      <c r="AI30" s="686"/>
      <c r="AJ30" s="686"/>
      <c r="AK30" s="686"/>
      <c r="AL30" s="632">
        <v>0</v>
      </c>
      <c r="AM30" s="633"/>
      <c r="AN30" s="633"/>
      <c r="AO30" s="687"/>
      <c r="AP30" s="713" t="s">
        <v>305</v>
      </c>
      <c r="AQ30" s="714"/>
      <c r="AR30" s="714"/>
      <c r="AS30" s="714"/>
      <c r="AT30" s="719" t="s">
        <v>306</v>
      </c>
      <c r="AU30" s="230"/>
      <c r="AV30" s="230"/>
      <c r="AW30" s="230"/>
      <c r="AX30" s="722" t="s">
        <v>187</v>
      </c>
      <c r="AY30" s="723"/>
      <c r="AZ30" s="723"/>
      <c r="BA30" s="723"/>
      <c r="BB30" s="723"/>
      <c r="BC30" s="723"/>
      <c r="BD30" s="723"/>
      <c r="BE30" s="723"/>
      <c r="BF30" s="724"/>
      <c r="BG30" s="703">
        <v>99</v>
      </c>
      <c r="BH30" s="704"/>
      <c r="BI30" s="704"/>
      <c r="BJ30" s="704"/>
      <c r="BK30" s="704"/>
      <c r="BL30" s="704"/>
      <c r="BM30" s="705">
        <v>95.5</v>
      </c>
      <c r="BN30" s="704"/>
      <c r="BO30" s="704"/>
      <c r="BP30" s="704"/>
      <c r="BQ30" s="706"/>
      <c r="BR30" s="703">
        <v>98.7</v>
      </c>
      <c r="BS30" s="704"/>
      <c r="BT30" s="704"/>
      <c r="BU30" s="704"/>
      <c r="BV30" s="704"/>
      <c r="BW30" s="704"/>
      <c r="BX30" s="705">
        <v>95</v>
      </c>
      <c r="BY30" s="704"/>
      <c r="BZ30" s="704"/>
      <c r="CA30" s="704"/>
      <c r="CB30" s="706"/>
      <c r="CD30" s="709"/>
      <c r="CE30" s="710"/>
      <c r="CF30" s="667" t="s">
        <v>307</v>
      </c>
      <c r="CG30" s="664"/>
      <c r="CH30" s="664"/>
      <c r="CI30" s="664"/>
      <c r="CJ30" s="664"/>
      <c r="CK30" s="664"/>
      <c r="CL30" s="664"/>
      <c r="CM30" s="664"/>
      <c r="CN30" s="664"/>
      <c r="CO30" s="664"/>
      <c r="CP30" s="664"/>
      <c r="CQ30" s="665"/>
      <c r="CR30" s="629">
        <v>6900444</v>
      </c>
      <c r="CS30" s="630"/>
      <c r="CT30" s="630"/>
      <c r="CU30" s="630"/>
      <c r="CV30" s="630"/>
      <c r="CW30" s="630"/>
      <c r="CX30" s="630"/>
      <c r="CY30" s="631"/>
      <c r="CZ30" s="632">
        <v>15</v>
      </c>
      <c r="DA30" s="657"/>
      <c r="DB30" s="657"/>
      <c r="DC30" s="658"/>
      <c r="DD30" s="617">
        <v>6697243</v>
      </c>
      <c r="DE30" s="630"/>
      <c r="DF30" s="630"/>
      <c r="DG30" s="630"/>
      <c r="DH30" s="630"/>
      <c r="DI30" s="630"/>
      <c r="DJ30" s="630"/>
      <c r="DK30" s="631"/>
      <c r="DL30" s="617">
        <v>6572691</v>
      </c>
      <c r="DM30" s="630"/>
      <c r="DN30" s="630"/>
      <c r="DO30" s="630"/>
      <c r="DP30" s="630"/>
      <c r="DQ30" s="630"/>
      <c r="DR30" s="630"/>
      <c r="DS30" s="630"/>
      <c r="DT30" s="630"/>
      <c r="DU30" s="630"/>
      <c r="DV30" s="631"/>
      <c r="DW30" s="632">
        <v>25.7</v>
      </c>
      <c r="DX30" s="657"/>
      <c r="DY30" s="657"/>
      <c r="DZ30" s="657"/>
      <c r="EA30" s="657"/>
      <c r="EB30" s="657"/>
      <c r="EC30" s="659"/>
    </row>
    <row r="31" spans="2:133" ht="11.25" customHeight="1" x14ac:dyDescent="0.15">
      <c r="B31" s="626" t="s">
        <v>308</v>
      </c>
      <c r="C31" s="627"/>
      <c r="D31" s="627"/>
      <c r="E31" s="627"/>
      <c r="F31" s="627"/>
      <c r="G31" s="627"/>
      <c r="H31" s="627"/>
      <c r="I31" s="627"/>
      <c r="J31" s="627"/>
      <c r="K31" s="627"/>
      <c r="L31" s="627"/>
      <c r="M31" s="627"/>
      <c r="N31" s="627"/>
      <c r="O31" s="627"/>
      <c r="P31" s="627"/>
      <c r="Q31" s="628"/>
      <c r="R31" s="629">
        <v>883009</v>
      </c>
      <c r="S31" s="630"/>
      <c r="T31" s="630"/>
      <c r="U31" s="630"/>
      <c r="V31" s="630"/>
      <c r="W31" s="630"/>
      <c r="X31" s="630"/>
      <c r="Y31" s="631"/>
      <c r="Z31" s="685">
        <v>1.9</v>
      </c>
      <c r="AA31" s="685"/>
      <c r="AB31" s="685"/>
      <c r="AC31" s="685"/>
      <c r="AD31" s="686" t="s">
        <v>130</v>
      </c>
      <c r="AE31" s="686"/>
      <c r="AF31" s="686"/>
      <c r="AG31" s="686"/>
      <c r="AH31" s="686"/>
      <c r="AI31" s="686"/>
      <c r="AJ31" s="686"/>
      <c r="AK31" s="686"/>
      <c r="AL31" s="632" t="s">
        <v>130</v>
      </c>
      <c r="AM31" s="633"/>
      <c r="AN31" s="633"/>
      <c r="AO31" s="687"/>
      <c r="AP31" s="715"/>
      <c r="AQ31" s="716"/>
      <c r="AR31" s="716"/>
      <c r="AS31" s="716"/>
      <c r="AT31" s="720"/>
      <c r="AU31" s="229" t="s">
        <v>309</v>
      </c>
      <c r="AV31" s="229"/>
      <c r="AW31" s="229"/>
      <c r="AX31" s="626" t="s">
        <v>310</v>
      </c>
      <c r="AY31" s="627"/>
      <c r="AZ31" s="627"/>
      <c r="BA31" s="627"/>
      <c r="BB31" s="627"/>
      <c r="BC31" s="627"/>
      <c r="BD31" s="627"/>
      <c r="BE31" s="627"/>
      <c r="BF31" s="628"/>
      <c r="BG31" s="701">
        <v>98.9</v>
      </c>
      <c r="BH31" s="618"/>
      <c r="BI31" s="618"/>
      <c r="BJ31" s="618"/>
      <c r="BK31" s="618"/>
      <c r="BL31" s="618"/>
      <c r="BM31" s="633">
        <v>95.6</v>
      </c>
      <c r="BN31" s="702"/>
      <c r="BO31" s="702"/>
      <c r="BP31" s="702"/>
      <c r="BQ31" s="663"/>
      <c r="BR31" s="701">
        <v>98.8</v>
      </c>
      <c r="BS31" s="618"/>
      <c r="BT31" s="618"/>
      <c r="BU31" s="618"/>
      <c r="BV31" s="618"/>
      <c r="BW31" s="618"/>
      <c r="BX31" s="633">
        <v>95.1</v>
      </c>
      <c r="BY31" s="702"/>
      <c r="BZ31" s="702"/>
      <c r="CA31" s="702"/>
      <c r="CB31" s="663"/>
      <c r="CD31" s="709"/>
      <c r="CE31" s="710"/>
      <c r="CF31" s="667" t="s">
        <v>311</v>
      </c>
      <c r="CG31" s="664"/>
      <c r="CH31" s="664"/>
      <c r="CI31" s="664"/>
      <c r="CJ31" s="664"/>
      <c r="CK31" s="664"/>
      <c r="CL31" s="664"/>
      <c r="CM31" s="664"/>
      <c r="CN31" s="664"/>
      <c r="CO31" s="664"/>
      <c r="CP31" s="664"/>
      <c r="CQ31" s="665"/>
      <c r="CR31" s="629">
        <v>317396</v>
      </c>
      <c r="CS31" s="618"/>
      <c r="CT31" s="618"/>
      <c r="CU31" s="618"/>
      <c r="CV31" s="618"/>
      <c r="CW31" s="618"/>
      <c r="CX31" s="618"/>
      <c r="CY31" s="619"/>
      <c r="CZ31" s="632">
        <v>0.7</v>
      </c>
      <c r="DA31" s="657"/>
      <c r="DB31" s="657"/>
      <c r="DC31" s="658"/>
      <c r="DD31" s="617">
        <v>290959</v>
      </c>
      <c r="DE31" s="618"/>
      <c r="DF31" s="618"/>
      <c r="DG31" s="618"/>
      <c r="DH31" s="618"/>
      <c r="DI31" s="618"/>
      <c r="DJ31" s="618"/>
      <c r="DK31" s="619"/>
      <c r="DL31" s="617">
        <v>290959</v>
      </c>
      <c r="DM31" s="618"/>
      <c r="DN31" s="618"/>
      <c r="DO31" s="618"/>
      <c r="DP31" s="618"/>
      <c r="DQ31" s="618"/>
      <c r="DR31" s="618"/>
      <c r="DS31" s="618"/>
      <c r="DT31" s="618"/>
      <c r="DU31" s="618"/>
      <c r="DV31" s="619"/>
      <c r="DW31" s="632">
        <v>1.1000000000000001</v>
      </c>
      <c r="DX31" s="657"/>
      <c r="DY31" s="657"/>
      <c r="DZ31" s="657"/>
      <c r="EA31" s="657"/>
      <c r="EB31" s="657"/>
      <c r="EC31" s="659"/>
    </row>
    <row r="32" spans="2:133" ht="11.25" customHeight="1" x14ac:dyDescent="0.15">
      <c r="B32" s="626" t="s">
        <v>312</v>
      </c>
      <c r="C32" s="627"/>
      <c r="D32" s="627"/>
      <c r="E32" s="627"/>
      <c r="F32" s="627"/>
      <c r="G32" s="627"/>
      <c r="H32" s="627"/>
      <c r="I32" s="627"/>
      <c r="J32" s="627"/>
      <c r="K32" s="627"/>
      <c r="L32" s="627"/>
      <c r="M32" s="627"/>
      <c r="N32" s="627"/>
      <c r="O32" s="627"/>
      <c r="P32" s="627"/>
      <c r="Q32" s="628"/>
      <c r="R32" s="629">
        <v>2888178</v>
      </c>
      <c r="S32" s="630"/>
      <c r="T32" s="630"/>
      <c r="U32" s="630"/>
      <c r="V32" s="630"/>
      <c r="W32" s="630"/>
      <c r="X32" s="630"/>
      <c r="Y32" s="631"/>
      <c r="Z32" s="685">
        <v>6.2</v>
      </c>
      <c r="AA32" s="685"/>
      <c r="AB32" s="685"/>
      <c r="AC32" s="685"/>
      <c r="AD32" s="686" t="s">
        <v>130</v>
      </c>
      <c r="AE32" s="686"/>
      <c r="AF32" s="686"/>
      <c r="AG32" s="686"/>
      <c r="AH32" s="686"/>
      <c r="AI32" s="686"/>
      <c r="AJ32" s="686"/>
      <c r="AK32" s="686"/>
      <c r="AL32" s="632" t="s">
        <v>130</v>
      </c>
      <c r="AM32" s="633"/>
      <c r="AN32" s="633"/>
      <c r="AO32" s="687"/>
      <c r="AP32" s="717"/>
      <c r="AQ32" s="718"/>
      <c r="AR32" s="718"/>
      <c r="AS32" s="718"/>
      <c r="AT32" s="721"/>
      <c r="AU32" s="231"/>
      <c r="AV32" s="231"/>
      <c r="AW32" s="231"/>
      <c r="AX32" s="635" t="s">
        <v>313</v>
      </c>
      <c r="AY32" s="636"/>
      <c r="AZ32" s="636"/>
      <c r="BA32" s="636"/>
      <c r="BB32" s="636"/>
      <c r="BC32" s="636"/>
      <c r="BD32" s="636"/>
      <c r="BE32" s="636"/>
      <c r="BF32" s="637"/>
      <c r="BG32" s="700">
        <v>99</v>
      </c>
      <c r="BH32" s="639"/>
      <c r="BI32" s="639"/>
      <c r="BJ32" s="639"/>
      <c r="BK32" s="639"/>
      <c r="BL32" s="639"/>
      <c r="BM32" s="683">
        <v>95</v>
      </c>
      <c r="BN32" s="639"/>
      <c r="BO32" s="639"/>
      <c r="BP32" s="639"/>
      <c r="BQ32" s="676"/>
      <c r="BR32" s="700">
        <v>98.6</v>
      </c>
      <c r="BS32" s="639"/>
      <c r="BT32" s="639"/>
      <c r="BU32" s="639"/>
      <c r="BV32" s="639"/>
      <c r="BW32" s="639"/>
      <c r="BX32" s="683">
        <v>94.4</v>
      </c>
      <c r="BY32" s="639"/>
      <c r="BZ32" s="639"/>
      <c r="CA32" s="639"/>
      <c r="CB32" s="676"/>
      <c r="CD32" s="711"/>
      <c r="CE32" s="712"/>
      <c r="CF32" s="667" t="s">
        <v>314</v>
      </c>
      <c r="CG32" s="664"/>
      <c r="CH32" s="664"/>
      <c r="CI32" s="664"/>
      <c r="CJ32" s="664"/>
      <c r="CK32" s="664"/>
      <c r="CL32" s="664"/>
      <c r="CM32" s="664"/>
      <c r="CN32" s="664"/>
      <c r="CO32" s="664"/>
      <c r="CP32" s="664"/>
      <c r="CQ32" s="665"/>
      <c r="CR32" s="629">
        <v>252</v>
      </c>
      <c r="CS32" s="630"/>
      <c r="CT32" s="630"/>
      <c r="CU32" s="630"/>
      <c r="CV32" s="630"/>
      <c r="CW32" s="630"/>
      <c r="CX32" s="630"/>
      <c r="CY32" s="631"/>
      <c r="CZ32" s="632">
        <v>0</v>
      </c>
      <c r="DA32" s="657"/>
      <c r="DB32" s="657"/>
      <c r="DC32" s="658"/>
      <c r="DD32" s="617">
        <v>252</v>
      </c>
      <c r="DE32" s="630"/>
      <c r="DF32" s="630"/>
      <c r="DG32" s="630"/>
      <c r="DH32" s="630"/>
      <c r="DI32" s="630"/>
      <c r="DJ32" s="630"/>
      <c r="DK32" s="631"/>
      <c r="DL32" s="617">
        <v>252</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15">
      <c r="B33" s="626" t="s">
        <v>315</v>
      </c>
      <c r="C33" s="627"/>
      <c r="D33" s="627"/>
      <c r="E33" s="627"/>
      <c r="F33" s="627"/>
      <c r="G33" s="627"/>
      <c r="H33" s="627"/>
      <c r="I33" s="627"/>
      <c r="J33" s="627"/>
      <c r="K33" s="627"/>
      <c r="L33" s="627"/>
      <c r="M33" s="627"/>
      <c r="N33" s="627"/>
      <c r="O33" s="627"/>
      <c r="P33" s="627"/>
      <c r="Q33" s="628"/>
      <c r="R33" s="629">
        <v>1022318</v>
      </c>
      <c r="S33" s="630"/>
      <c r="T33" s="630"/>
      <c r="U33" s="630"/>
      <c r="V33" s="630"/>
      <c r="W33" s="630"/>
      <c r="X33" s="630"/>
      <c r="Y33" s="631"/>
      <c r="Z33" s="685">
        <v>2.2000000000000002</v>
      </c>
      <c r="AA33" s="685"/>
      <c r="AB33" s="685"/>
      <c r="AC33" s="685"/>
      <c r="AD33" s="686" t="s">
        <v>130</v>
      </c>
      <c r="AE33" s="686"/>
      <c r="AF33" s="686"/>
      <c r="AG33" s="686"/>
      <c r="AH33" s="686"/>
      <c r="AI33" s="686"/>
      <c r="AJ33" s="686"/>
      <c r="AK33" s="686"/>
      <c r="AL33" s="632" t="s">
        <v>130</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9">
        <v>15998985</v>
      </c>
      <c r="CS33" s="618"/>
      <c r="CT33" s="618"/>
      <c r="CU33" s="618"/>
      <c r="CV33" s="618"/>
      <c r="CW33" s="618"/>
      <c r="CX33" s="618"/>
      <c r="CY33" s="619"/>
      <c r="CZ33" s="632">
        <v>34.799999999999997</v>
      </c>
      <c r="DA33" s="657"/>
      <c r="DB33" s="657"/>
      <c r="DC33" s="658"/>
      <c r="DD33" s="617">
        <v>11583421</v>
      </c>
      <c r="DE33" s="618"/>
      <c r="DF33" s="618"/>
      <c r="DG33" s="618"/>
      <c r="DH33" s="618"/>
      <c r="DI33" s="618"/>
      <c r="DJ33" s="618"/>
      <c r="DK33" s="619"/>
      <c r="DL33" s="617">
        <v>9065667</v>
      </c>
      <c r="DM33" s="618"/>
      <c r="DN33" s="618"/>
      <c r="DO33" s="618"/>
      <c r="DP33" s="618"/>
      <c r="DQ33" s="618"/>
      <c r="DR33" s="618"/>
      <c r="DS33" s="618"/>
      <c r="DT33" s="618"/>
      <c r="DU33" s="618"/>
      <c r="DV33" s="619"/>
      <c r="DW33" s="632">
        <v>35.5</v>
      </c>
      <c r="DX33" s="657"/>
      <c r="DY33" s="657"/>
      <c r="DZ33" s="657"/>
      <c r="EA33" s="657"/>
      <c r="EB33" s="657"/>
      <c r="EC33" s="659"/>
    </row>
    <row r="34" spans="2:133" ht="11.25" customHeight="1" x14ac:dyDescent="0.15">
      <c r="B34" s="626" t="s">
        <v>317</v>
      </c>
      <c r="C34" s="627"/>
      <c r="D34" s="627"/>
      <c r="E34" s="627"/>
      <c r="F34" s="627"/>
      <c r="G34" s="627"/>
      <c r="H34" s="627"/>
      <c r="I34" s="627"/>
      <c r="J34" s="627"/>
      <c r="K34" s="627"/>
      <c r="L34" s="627"/>
      <c r="M34" s="627"/>
      <c r="N34" s="627"/>
      <c r="O34" s="627"/>
      <c r="P34" s="627"/>
      <c r="Q34" s="628"/>
      <c r="R34" s="629">
        <v>522802</v>
      </c>
      <c r="S34" s="630"/>
      <c r="T34" s="630"/>
      <c r="U34" s="630"/>
      <c r="V34" s="630"/>
      <c r="W34" s="630"/>
      <c r="X34" s="630"/>
      <c r="Y34" s="631"/>
      <c r="Z34" s="685">
        <v>1.1000000000000001</v>
      </c>
      <c r="AA34" s="685"/>
      <c r="AB34" s="685"/>
      <c r="AC34" s="685"/>
      <c r="AD34" s="686">
        <v>8978</v>
      </c>
      <c r="AE34" s="686"/>
      <c r="AF34" s="686"/>
      <c r="AG34" s="686"/>
      <c r="AH34" s="686"/>
      <c r="AI34" s="686"/>
      <c r="AJ34" s="686"/>
      <c r="AK34" s="686"/>
      <c r="AL34" s="632">
        <v>0</v>
      </c>
      <c r="AM34" s="633"/>
      <c r="AN34" s="633"/>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9">
        <v>6683959</v>
      </c>
      <c r="CS34" s="630"/>
      <c r="CT34" s="630"/>
      <c r="CU34" s="630"/>
      <c r="CV34" s="630"/>
      <c r="CW34" s="630"/>
      <c r="CX34" s="630"/>
      <c r="CY34" s="631"/>
      <c r="CZ34" s="632">
        <v>14.5</v>
      </c>
      <c r="DA34" s="657"/>
      <c r="DB34" s="657"/>
      <c r="DC34" s="658"/>
      <c r="DD34" s="617">
        <v>5128707</v>
      </c>
      <c r="DE34" s="630"/>
      <c r="DF34" s="630"/>
      <c r="DG34" s="630"/>
      <c r="DH34" s="630"/>
      <c r="DI34" s="630"/>
      <c r="DJ34" s="630"/>
      <c r="DK34" s="631"/>
      <c r="DL34" s="617">
        <v>4138121</v>
      </c>
      <c r="DM34" s="630"/>
      <c r="DN34" s="630"/>
      <c r="DO34" s="630"/>
      <c r="DP34" s="630"/>
      <c r="DQ34" s="630"/>
      <c r="DR34" s="630"/>
      <c r="DS34" s="630"/>
      <c r="DT34" s="630"/>
      <c r="DU34" s="630"/>
      <c r="DV34" s="631"/>
      <c r="DW34" s="632">
        <v>16.2</v>
      </c>
      <c r="DX34" s="657"/>
      <c r="DY34" s="657"/>
      <c r="DZ34" s="657"/>
      <c r="EA34" s="657"/>
      <c r="EB34" s="657"/>
      <c r="EC34" s="659"/>
    </row>
    <row r="35" spans="2:133" ht="11.25" customHeight="1" x14ac:dyDescent="0.15">
      <c r="B35" s="626" t="s">
        <v>321</v>
      </c>
      <c r="C35" s="627"/>
      <c r="D35" s="627"/>
      <c r="E35" s="627"/>
      <c r="F35" s="627"/>
      <c r="G35" s="627"/>
      <c r="H35" s="627"/>
      <c r="I35" s="627"/>
      <c r="J35" s="627"/>
      <c r="K35" s="627"/>
      <c r="L35" s="627"/>
      <c r="M35" s="627"/>
      <c r="N35" s="627"/>
      <c r="O35" s="627"/>
      <c r="P35" s="627"/>
      <c r="Q35" s="628"/>
      <c r="R35" s="629">
        <v>5081200</v>
      </c>
      <c r="S35" s="630"/>
      <c r="T35" s="630"/>
      <c r="U35" s="630"/>
      <c r="V35" s="630"/>
      <c r="W35" s="630"/>
      <c r="X35" s="630"/>
      <c r="Y35" s="631"/>
      <c r="Z35" s="685">
        <v>10.8</v>
      </c>
      <c r="AA35" s="685"/>
      <c r="AB35" s="685"/>
      <c r="AC35" s="685"/>
      <c r="AD35" s="686" t="s">
        <v>130</v>
      </c>
      <c r="AE35" s="686"/>
      <c r="AF35" s="686"/>
      <c r="AG35" s="686"/>
      <c r="AH35" s="686"/>
      <c r="AI35" s="686"/>
      <c r="AJ35" s="686"/>
      <c r="AK35" s="686"/>
      <c r="AL35" s="632" t="s">
        <v>130</v>
      </c>
      <c r="AM35" s="633"/>
      <c r="AN35" s="633"/>
      <c r="AO35" s="687"/>
      <c r="AP35" s="234"/>
      <c r="AQ35" s="691" t="s">
        <v>322</v>
      </c>
      <c r="AR35" s="692"/>
      <c r="AS35" s="692"/>
      <c r="AT35" s="692"/>
      <c r="AU35" s="692"/>
      <c r="AV35" s="692"/>
      <c r="AW35" s="692"/>
      <c r="AX35" s="692"/>
      <c r="AY35" s="693"/>
      <c r="AZ35" s="688">
        <v>5263508</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44793</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9">
        <v>690843</v>
      </c>
      <c r="CS35" s="618"/>
      <c r="CT35" s="618"/>
      <c r="CU35" s="618"/>
      <c r="CV35" s="618"/>
      <c r="CW35" s="618"/>
      <c r="CX35" s="618"/>
      <c r="CY35" s="619"/>
      <c r="CZ35" s="632">
        <v>1.5</v>
      </c>
      <c r="DA35" s="657"/>
      <c r="DB35" s="657"/>
      <c r="DC35" s="658"/>
      <c r="DD35" s="617">
        <v>531198</v>
      </c>
      <c r="DE35" s="618"/>
      <c r="DF35" s="618"/>
      <c r="DG35" s="618"/>
      <c r="DH35" s="618"/>
      <c r="DI35" s="618"/>
      <c r="DJ35" s="618"/>
      <c r="DK35" s="619"/>
      <c r="DL35" s="617">
        <v>353927</v>
      </c>
      <c r="DM35" s="618"/>
      <c r="DN35" s="618"/>
      <c r="DO35" s="618"/>
      <c r="DP35" s="618"/>
      <c r="DQ35" s="618"/>
      <c r="DR35" s="618"/>
      <c r="DS35" s="618"/>
      <c r="DT35" s="618"/>
      <c r="DU35" s="618"/>
      <c r="DV35" s="619"/>
      <c r="DW35" s="632">
        <v>1.4</v>
      </c>
      <c r="DX35" s="657"/>
      <c r="DY35" s="657"/>
      <c r="DZ35" s="657"/>
      <c r="EA35" s="657"/>
      <c r="EB35" s="657"/>
      <c r="EC35" s="659"/>
    </row>
    <row r="36" spans="2:133" ht="11.25" customHeight="1" x14ac:dyDescent="0.15">
      <c r="B36" s="626" t="s">
        <v>325</v>
      </c>
      <c r="C36" s="627"/>
      <c r="D36" s="627"/>
      <c r="E36" s="627"/>
      <c r="F36" s="627"/>
      <c r="G36" s="627"/>
      <c r="H36" s="627"/>
      <c r="I36" s="627"/>
      <c r="J36" s="627"/>
      <c r="K36" s="627"/>
      <c r="L36" s="627"/>
      <c r="M36" s="627"/>
      <c r="N36" s="627"/>
      <c r="O36" s="627"/>
      <c r="P36" s="627"/>
      <c r="Q36" s="628"/>
      <c r="R36" s="629" t="s">
        <v>130</v>
      </c>
      <c r="S36" s="630"/>
      <c r="T36" s="630"/>
      <c r="U36" s="630"/>
      <c r="V36" s="630"/>
      <c r="W36" s="630"/>
      <c r="X36" s="630"/>
      <c r="Y36" s="631"/>
      <c r="Z36" s="685" t="s">
        <v>130</v>
      </c>
      <c r="AA36" s="685"/>
      <c r="AB36" s="685"/>
      <c r="AC36" s="685"/>
      <c r="AD36" s="686" t="s">
        <v>130</v>
      </c>
      <c r="AE36" s="686"/>
      <c r="AF36" s="686"/>
      <c r="AG36" s="686"/>
      <c r="AH36" s="686"/>
      <c r="AI36" s="686"/>
      <c r="AJ36" s="686"/>
      <c r="AK36" s="686"/>
      <c r="AL36" s="632" t="s">
        <v>130</v>
      </c>
      <c r="AM36" s="633"/>
      <c r="AN36" s="633"/>
      <c r="AO36" s="687"/>
      <c r="AQ36" s="660" t="s">
        <v>326</v>
      </c>
      <c r="AR36" s="661"/>
      <c r="AS36" s="661"/>
      <c r="AT36" s="661"/>
      <c r="AU36" s="661"/>
      <c r="AV36" s="661"/>
      <c r="AW36" s="661"/>
      <c r="AX36" s="661"/>
      <c r="AY36" s="662"/>
      <c r="AZ36" s="629">
        <v>1317486</v>
      </c>
      <c r="BA36" s="630"/>
      <c r="BB36" s="630"/>
      <c r="BC36" s="630"/>
      <c r="BD36" s="618"/>
      <c r="BE36" s="618"/>
      <c r="BF36" s="663"/>
      <c r="BG36" s="667" t="s">
        <v>327</v>
      </c>
      <c r="BH36" s="664"/>
      <c r="BI36" s="664"/>
      <c r="BJ36" s="664"/>
      <c r="BK36" s="664"/>
      <c r="BL36" s="664"/>
      <c r="BM36" s="664"/>
      <c r="BN36" s="664"/>
      <c r="BO36" s="664"/>
      <c r="BP36" s="664"/>
      <c r="BQ36" s="664"/>
      <c r="BR36" s="664"/>
      <c r="BS36" s="664"/>
      <c r="BT36" s="664"/>
      <c r="BU36" s="665"/>
      <c r="BV36" s="629">
        <v>-92730</v>
      </c>
      <c r="BW36" s="630"/>
      <c r="BX36" s="630"/>
      <c r="BY36" s="630"/>
      <c r="BZ36" s="630"/>
      <c r="CA36" s="630"/>
      <c r="CB36" s="666"/>
      <c r="CD36" s="667" t="s">
        <v>328</v>
      </c>
      <c r="CE36" s="664"/>
      <c r="CF36" s="664"/>
      <c r="CG36" s="664"/>
      <c r="CH36" s="664"/>
      <c r="CI36" s="664"/>
      <c r="CJ36" s="664"/>
      <c r="CK36" s="664"/>
      <c r="CL36" s="664"/>
      <c r="CM36" s="664"/>
      <c r="CN36" s="664"/>
      <c r="CO36" s="664"/>
      <c r="CP36" s="664"/>
      <c r="CQ36" s="665"/>
      <c r="CR36" s="629">
        <v>2452653</v>
      </c>
      <c r="CS36" s="630"/>
      <c r="CT36" s="630"/>
      <c r="CU36" s="630"/>
      <c r="CV36" s="630"/>
      <c r="CW36" s="630"/>
      <c r="CX36" s="630"/>
      <c r="CY36" s="631"/>
      <c r="CZ36" s="632">
        <v>5.3</v>
      </c>
      <c r="DA36" s="657"/>
      <c r="DB36" s="657"/>
      <c r="DC36" s="658"/>
      <c r="DD36" s="617">
        <v>1564983</v>
      </c>
      <c r="DE36" s="630"/>
      <c r="DF36" s="630"/>
      <c r="DG36" s="630"/>
      <c r="DH36" s="630"/>
      <c r="DI36" s="630"/>
      <c r="DJ36" s="630"/>
      <c r="DK36" s="631"/>
      <c r="DL36" s="617">
        <v>1207918</v>
      </c>
      <c r="DM36" s="630"/>
      <c r="DN36" s="630"/>
      <c r="DO36" s="630"/>
      <c r="DP36" s="630"/>
      <c r="DQ36" s="630"/>
      <c r="DR36" s="630"/>
      <c r="DS36" s="630"/>
      <c r="DT36" s="630"/>
      <c r="DU36" s="630"/>
      <c r="DV36" s="631"/>
      <c r="DW36" s="632">
        <v>4.7</v>
      </c>
      <c r="DX36" s="657"/>
      <c r="DY36" s="657"/>
      <c r="DZ36" s="657"/>
      <c r="EA36" s="657"/>
      <c r="EB36" s="657"/>
      <c r="EC36" s="659"/>
    </row>
    <row r="37" spans="2:133" ht="11.25" customHeight="1" x14ac:dyDescent="0.15">
      <c r="B37" s="626" t="s">
        <v>329</v>
      </c>
      <c r="C37" s="627"/>
      <c r="D37" s="627"/>
      <c r="E37" s="627"/>
      <c r="F37" s="627"/>
      <c r="G37" s="627"/>
      <c r="H37" s="627"/>
      <c r="I37" s="627"/>
      <c r="J37" s="627"/>
      <c r="K37" s="627"/>
      <c r="L37" s="627"/>
      <c r="M37" s="627"/>
      <c r="N37" s="627"/>
      <c r="O37" s="627"/>
      <c r="P37" s="627"/>
      <c r="Q37" s="628"/>
      <c r="R37" s="629">
        <v>1087700</v>
      </c>
      <c r="S37" s="630"/>
      <c r="T37" s="630"/>
      <c r="U37" s="630"/>
      <c r="V37" s="630"/>
      <c r="W37" s="630"/>
      <c r="X37" s="630"/>
      <c r="Y37" s="631"/>
      <c r="Z37" s="685">
        <v>2.2999999999999998</v>
      </c>
      <c r="AA37" s="685"/>
      <c r="AB37" s="685"/>
      <c r="AC37" s="685"/>
      <c r="AD37" s="686" t="s">
        <v>130</v>
      </c>
      <c r="AE37" s="686"/>
      <c r="AF37" s="686"/>
      <c r="AG37" s="686"/>
      <c r="AH37" s="686"/>
      <c r="AI37" s="686"/>
      <c r="AJ37" s="686"/>
      <c r="AK37" s="686"/>
      <c r="AL37" s="632" t="s">
        <v>130</v>
      </c>
      <c r="AM37" s="633"/>
      <c r="AN37" s="633"/>
      <c r="AO37" s="687"/>
      <c r="AQ37" s="660" t="s">
        <v>330</v>
      </c>
      <c r="AR37" s="661"/>
      <c r="AS37" s="661"/>
      <c r="AT37" s="661"/>
      <c r="AU37" s="661"/>
      <c r="AV37" s="661"/>
      <c r="AW37" s="661"/>
      <c r="AX37" s="661"/>
      <c r="AY37" s="662"/>
      <c r="AZ37" s="629">
        <v>208769</v>
      </c>
      <c r="BA37" s="630"/>
      <c r="BB37" s="630"/>
      <c r="BC37" s="630"/>
      <c r="BD37" s="618"/>
      <c r="BE37" s="618"/>
      <c r="BF37" s="663"/>
      <c r="BG37" s="667" t="s">
        <v>331</v>
      </c>
      <c r="BH37" s="664"/>
      <c r="BI37" s="664"/>
      <c r="BJ37" s="664"/>
      <c r="BK37" s="664"/>
      <c r="BL37" s="664"/>
      <c r="BM37" s="664"/>
      <c r="BN37" s="664"/>
      <c r="BO37" s="664"/>
      <c r="BP37" s="664"/>
      <c r="BQ37" s="664"/>
      <c r="BR37" s="664"/>
      <c r="BS37" s="664"/>
      <c r="BT37" s="664"/>
      <c r="BU37" s="665"/>
      <c r="BV37" s="629">
        <v>11468</v>
      </c>
      <c r="BW37" s="630"/>
      <c r="BX37" s="630"/>
      <c r="BY37" s="630"/>
      <c r="BZ37" s="630"/>
      <c r="CA37" s="630"/>
      <c r="CB37" s="666"/>
      <c r="CD37" s="667" t="s">
        <v>332</v>
      </c>
      <c r="CE37" s="664"/>
      <c r="CF37" s="664"/>
      <c r="CG37" s="664"/>
      <c r="CH37" s="664"/>
      <c r="CI37" s="664"/>
      <c r="CJ37" s="664"/>
      <c r="CK37" s="664"/>
      <c r="CL37" s="664"/>
      <c r="CM37" s="664"/>
      <c r="CN37" s="664"/>
      <c r="CO37" s="664"/>
      <c r="CP37" s="664"/>
      <c r="CQ37" s="665"/>
      <c r="CR37" s="629">
        <v>49592</v>
      </c>
      <c r="CS37" s="618"/>
      <c r="CT37" s="618"/>
      <c r="CU37" s="618"/>
      <c r="CV37" s="618"/>
      <c r="CW37" s="618"/>
      <c r="CX37" s="618"/>
      <c r="CY37" s="619"/>
      <c r="CZ37" s="632">
        <v>0.1</v>
      </c>
      <c r="DA37" s="657"/>
      <c r="DB37" s="657"/>
      <c r="DC37" s="658"/>
      <c r="DD37" s="617">
        <v>49592</v>
      </c>
      <c r="DE37" s="618"/>
      <c r="DF37" s="618"/>
      <c r="DG37" s="618"/>
      <c r="DH37" s="618"/>
      <c r="DI37" s="618"/>
      <c r="DJ37" s="618"/>
      <c r="DK37" s="619"/>
      <c r="DL37" s="617">
        <v>45405</v>
      </c>
      <c r="DM37" s="618"/>
      <c r="DN37" s="618"/>
      <c r="DO37" s="618"/>
      <c r="DP37" s="618"/>
      <c r="DQ37" s="618"/>
      <c r="DR37" s="618"/>
      <c r="DS37" s="618"/>
      <c r="DT37" s="618"/>
      <c r="DU37" s="618"/>
      <c r="DV37" s="619"/>
      <c r="DW37" s="632">
        <v>0.2</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46955945</v>
      </c>
      <c r="S38" s="675"/>
      <c r="T38" s="675"/>
      <c r="U38" s="675"/>
      <c r="V38" s="675"/>
      <c r="W38" s="675"/>
      <c r="X38" s="675"/>
      <c r="Y38" s="680"/>
      <c r="Z38" s="681">
        <v>100</v>
      </c>
      <c r="AA38" s="681"/>
      <c r="AB38" s="681"/>
      <c r="AC38" s="681"/>
      <c r="AD38" s="682">
        <v>24474475</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9">
        <v>18269</v>
      </c>
      <c r="BA38" s="630"/>
      <c r="BB38" s="630"/>
      <c r="BC38" s="630"/>
      <c r="BD38" s="618"/>
      <c r="BE38" s="618"/>
      <c r="BF38" s="663"/>
      <c r="BG38" s="667" t="s">
        <v>335</v>
      </c>
      <c r="BH38" s="664"/>
      <c r="BI38" s="664"/>
      <c r="BJ38" s="664"/>
      <c r="BK38" s="664"/>
      <c r="BL38" s="664"/>
      <c r="BM38" s="664"/>
      <c r="BN38" s="664"/>
      <c r="BO38" s="664"/>
      <c r="BP38" s="664"/>
      <c r="BQ38" s="664"/>
      <c r="BR38" s="664"/>
      <c r="BS38" s="664"/>
      <c r="BT38" s="664"/>
      <c r="BU38" s="665"/>
      <c r="BV38" s="629">
        <v>18097</v>
      </c>
      <c r="BW38" s="630"/>
      <c r="BX38" s="630"/>
      <c r="BY38" s="630"/>
      <c r="BZ38" s="630"/>
      <c r="CA38" s="630"/>
      <c r="CB38" s="666"/>
      <c r="CD38" s="667" t="s">
        <v>336</v>
      </c>
      <c r="CE38" s="664"/>
      <c r="CF38" s="664"/>
      <c r="CG38" s="664"/>
      <c r="CH38" s="664"/>
      <c r="CI38" s="664"/>
      <c r="CJ38" s="664"/>
      <c r="CK38" s="664"/>
      <c r="CL38" s="664"/>
      <c r="CM38" s="664"/>
      <c r="CN38" s="664"/>
      <c r="CO38" s="664"/>
      <c r="CP38" s="664"/>
      <c r="CQ38" s="665"/>
      <c r="CR38" s="629">
        <v>4502489</v>
      </c>
      <c r="CS38" s="630"/>
      <c r="CT38" s="630"/>
      <c r="CU38" s="630"/>
      <c r="CV38" s="630"/>
      <c r="CW38" s="630"/>
      <c r="CX38" s="630"/>
      <c r="CY38" s="631"/>
      <c r="CZ38" s="632">
        <v>9.8000000000000007</v>
      </c>
      <c r="DA38" s="657"/>
      <c r="DB38" s="657"/>
      <c r="DC38" s="658"/>
      <c r="DD38" s="617">
        <v>3808433</v>
      </c>
      <c r="DE38" s="630"/>
      <c r="DF38" s="630"/>
      <c r="DG38" s="630"/>
      <c r="DH38" s="630"/>
      <c r="DI38" s="630"/>
      <c r="DJ38" s="630"/>
      <c r="DK38" s="631"/>
      <c r="DL38" s="617">
        <v>3365701</v>
      </c>
      <c r="DM38" s="630"/>
      <c r="DN38" s="630"/>
      <c r="DO38" s="630"/>
      <c r="DP38" s="630"/>
      <c r="DQ38" s="630"/>
      <c r="DR38" s="630"/>
      <c r="DS38" s="630"/>
      <c r="DT38" s="630"/>
      <c r="DU38" s="630"/>
      <c r="DV38" s="631"/>
      <c r="DW38" s="632">
        <v>13.2</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9" t="s">
        <v>130</v>
      </c>
      <c r="BA39" s="630"/>
      <c r="BB39" s="630"/>
      <c r="BC39" s="630"/>
      <c r="BD39" s="618"/>
      <c r="BE39" s="618"/>
      <c r="BF39" s="663"/>
      <c r="BG39" s="668" t="s">
        <v>338</v>
      </c>
      <c r="BH39" s="669"/>
      <c r="BI39" s="669"/>
      <c r="BJ39" s="669"/>
      <c r="BK39" s="669"/>
      <c r="BL39" s="235"/>
      <c r="BM39" s="664" t="s">
        <v>339</v>
      </c>
      <c r="BN39" s="664"/>
      <c r="BO39" s="664"/>
      <c r="BP39" s="664"/>
      <c r="BQ39" s="664"/>
      <c r="BR39" s="664"/>
      <c r="BS39" s="664"/>
      <c r="BT39" s="664"/>
      <c r="BU39" s="665"/>
      <c r="BV39" s="629">
        <v>91</v>
      </c>
      <c r="BW39" s="630"/>
      <c r="BX39" s="630"/>
      <c r="BY39" s="630"/>
      <c r="BZ39" s="630"/>
      <c r="CA39" s="630"/>
      <c r="CB39" s="666"/>
      <c r="CD39" s="667" t="s">
        <v>340</v>
      </c>
      <c r="CE39" s="664"/>
      <c r="CF39" s="664"/>
      <c r="CG39" s="664"/>
      <c r="CH39" s="664"/>
      <c r="CI39" s="664"/>
      <c r="CJ39" s="664"/>
      <c r="CK39" s="664"/>
      <c r="CL39" s="664"/>
      <c r="CM39" s="664"/>
      <c r="CN39" s="664"/>
      <c r="CO39" s="664"/>
      <c r="CP39" s="664"/>
      <c r="CQ39" s="665"/>
      <c r="CR39" s="629">
        <v>1322561</v>
      </c>
      <c r="CS39" s="618"/>
      <c r="CT39" s="618"/>
      <c r="CU39" s="618"/>
      <c r="CV39" s="618"/>
      <c r="CW39" s="618"/>
      <c r="CX39" s="618"/>
      <c r="CY39" s="619"/>
      <c r="CZ39" s="632">
        <v>2.9</v>
      </c>
      <c r="DA39" s="657"/>
      <c r="DB39" s="657"/>
      <c r="DC39" s="658"/>
      <c r="DD39" s="617">
        <v>400100</v>
      </c>
      <c r="DE39" s="618"/>
      <c r="DF39" s="618"/>
      <c r="DG39" s="618"/>
      <c r="DH39" s="618"/>
      <c r="DI39" s="618"/>
      <c r="DJ39" s="618"/>
      <c r="DK39" s="619"/>
      <c r="DL39" s="617" t="s">
        <v>130</v>
      </c>
      <c r="DM39" s="618"/>
      <c r="DN39" s="618"/>
      <c r="DO39" s="618"/>
      <c r="DP39" s="618"/>
      <c r="DQ39" s="618"/>
      <c r="DR39" s="618"/>
      <c r="DS39" s="618"/>
      <c r="DT39" s="618"/>
      <c r="DU39" s="618"/>
      <c r="DV39" s="619"/>
      <c r="DW39" s="632" t="s">
        <v>130</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9">
        <v>940679</v>
      </c>
      <c r="BA40" s="630"/>
      <c r="BB40" s="630"/>
      <c r="BC40" s="630"/>
      <c r="BD40" s="618"/>
      <c r="BE40" s="618"/>
      <c r="BF40" s="663"/>
      <c r="BG40" s="668"/>
      <c r="BH40" s="669"/>
      <c r="BI40" s="669"/>
      <c r="BJ40" s="669"/>
      <c r="BK40" s="669"/>
      <c r="BL40" s="235"/>
      <c r="BM40" s="664" t="s">
        <v>342</v>
      </c>
      <c r="BN40" s="664"/>
      <c r="BO40" s="664"/>
      <c r="BP40" s="664"/>
      <c r="BQ40" s="664"/>
      <c r="BR40" s="664"/>
      <c r="BS40" s="664"/>
      <c r="BT40" s="664"/>
      <c r="BU40" s="665"/>
      <c r="BV40" s="629" t="s">
        <v>130</v>
      </c>
      <c r="BW40" s="630"/>
      <c r="BX40" s="630"/>
      <c r="BY40" s="630"/>
      <c r="BZ40" s="630"/>
      <c r="CA40" s="630"/>
      <c r="CB40" s="666"/>
      <c r="CD40" s="667" t="s">
        <v>343</v>
      </c>
      <c r="CE40" s="664"/>
      <c r="CF40" s="664"/>
      <c r="CG40" s="664"/>
      <c r="CH40" s="664"/>
      <c r="CI40" s="664"/>
      <c r="CJ40" s="664"/>
      <c r="CK40" s="664"/>
      <c r="CL40" s="664"/>
      <c r="CM40" s="664"/>
      <c r="CN40" s="664"/>
      <c r="CO40" s="664"/>
      <c r="CP40" s="664"/>
      <c r="CQ40" s="665"/>
      <c r="CR40" s="629">
        <v>346480</v>
      </c>
      <c r="CS40" s="630"/>
      <c r="CT40" s="630"/>
      <c r="CU40" s="630"/>
      <c r="CV40" s="630"/>
      <c r="CW40" s="630"/>
      <c r="CX40" s="630"/>
      <c r="CY40" s="631"/>
      <c r="CZ40" s="632">
        <v>0.8</v>
      </c>
      <c r="DA40" s="657"/>
      <c r="DB40" s="657"/>
      <c r="DC40" s="658"/>
      <c r="DD40" s="617">
        <v>150000</v>
      </c>
      <c r="DE40" s="630"/>
      <c r="DF40" s="630"/>
      <c r="DG40" s="630"/>
      <c r="DH40" s="630"/>
      <c r="DI40" s="630"/>
      <c r="DJ40" s="630"/>
      <c r="DK40" s="631"/>
      <c r="DL40" s="617" t="s">
        <v>130</v>
      </c>
      <c r="DM40" s="630"/>
      <c r="DN40" s="630"/>
      <c r="DO40" s="630"/>
      <c r="DP40" s="630"/>
      <c r="DQ40" s="630"/>
      <c r="DR40" s="630"/>
      <c r="DS40" s="630"/>
      <c r="DT40" s="630"/>
      <c r="DU40" s="630"/>
      <c r="DV40" s="631"/>
      <c r="DW40" s="632" t="s">
        <v>130</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2778305</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386</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9" t="s">
        <v>130</v>
      </c>
      <c r="CS41" s="618"/>
      <c r="CT41" s="618"/>
      <c r="CU41" s="618"/>
      <c r="CV41" s="618"/>
      <c r="CW41" s="618"/>
      <c r="CX41" s="618"/>
      <c r="CY41" s="619"/>
      <c r="CZ41" s="632" t="s">
        <v>130</v>
      </c>
      <c r="DA41" s="657"/>
      <c r="DB41" s="657"/>
      <c r="DC41" s="658"/>
      <c r="DD41" s="617" t="s">
        <v>130</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348</v>
      </c>
      <c r="CE42" s="627"/>
      <c r="CF42" s="627"/>
      <c r="CG42" s="627"/>
      <c r="CH42" s="627"/>
      <c r="CI42" s="627"/>
      <c r="CJ42" s="627"/>
      <c r="CK42" s="627"/>
      <c r="CL42" s="627"/>
      <c r="CM42" s="627"/>
      <c r="CN42" s="627"/>
      <c r="CO42" s="627"/>
      <c r="CP42" s="627"/>
      <c r="CQ42" s="628"/>
      <c r="CR42" s="629">
        <v>7725652</v>
      </c>
      <c r="CS42" s="630"/>
      <c r="CT42" s="630"/>
      <c r="CU42" s="630"/>
      <c r="CV42" s="630"/>
      <c r="CW42" s="630"/>
      <c r="CX42" s="630"/>
      <c r="CY42" s="631"/>
      <c r="CZ42" s="632">
        <v>16.8</v>
      </c>
      <c r="DA42" s="633"/>
      <c r="DB42" s="633"/>
      <c r="DC42" s="634"/>
      <c r="DD42" s="617">
        <v>1469851</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350</v>
      </c>
      <c r="CE43" s="627"/>
      <c r="CF43" s="627"/>
      <c r="CG43" s="627"/>
      <c r="CH43" s="627"/>
      <c r="CI43" s="627"/>
      <c r="CJ43" s="627"/>
      <c r="CK43" s="627"/>
      <c r="CL43" s="627"/>
      <c r="CM43" s="627"/>
      <c r="CN43" s="627"/>
      <c r="CO43" s="627"/>
      <c r="CP43" s="627"/>
      <c r="CQ43" s="628"/>
      <c r="CR43" s="629">
        <v>159308</v>
      </c>
      <c r="CS43" s="618"/>
      <c r="CT43" s="618"/>
      <c r="CU43" s="618"/>
      <c r="CV43" s="618"/>
      <c r="CW43" s="618"/>
      <c r="CX43" s="618"/>
      <c r="CY43" s="619"/>
      <c r="CZ43" s="632">
        <v>0.3</v>
      </c>
      <c r="DA43" s="657"/>
      <c r="DB43" s="657"/>
      <c r="DC43" s="658"/>
      <c r="DD43" s="617">
        <v>120819</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351</v>
      </c>
      <c r="CD44" s="651" t="s">
        <v>303</v>
      </c>
      <c r="CE44" s="652"/>
      <c r="CF44" s="626" t="s">
        <v>352</v>
      </c>
      <c r="CG44" s="627"/>
      <c r="CH44" s="627"/>
      <c r="CI44" s="627"/>
      <c r="CJ44" s="627"/>
      <c r="CK44" s="627"/>
      <c r="CL44" s="627"/>
      <c r="CM44" s="627"/>
      <c r="CN44" s="627"/>
      <c r="CO44" s="627"/>
      <c r="CP44" s="627"/>
      <c r="CQ44" s="628"/>
      <c r="CR44" s="629">
        <v>6898008</v>
      </c>
      <c r="CS44" s="630"/>
      <c r="CT44" s="630"/>
      <c r="CU44" s="630"/>
      <c r="CV44" s="630"/>
      <c r="CW44" s="630"/>
      <c r="CX44" s="630"/>
      <c r="CY44" s="631"/>
      <c r="CZ44" s="632">
        <v>15</v>
      </c>
      <c r="DA44" s="633"/>
      <c r="DB44" s="633"/>
      <c r="DC44" s="634"/>
      <c r="DD44" s="617">
        <v>1254430</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353</v>
      </c>
      <c r="CG45" s="627"/>
      <c r="CH45" s="627"/>
      <c r="CI45" s="627"/>
      <c r="CJ45" s="627"/>
      <c r="CK45" s="627"/>
      <c r="CL45" s="627"/>
      <c r="CM45" s="627"/>
      <c r="CN45" s="627"/>
      <c r="CO45" s="627"/>
      <c r="CP45" s="627"/>
      <c r="CQ45" s="628"/>
      <c r="CR45" s="629">
        <v>3088209</v>
      </c>
      <c r="CS45" s="618"/>
      <c r="CT45" s="618"/>
      <c r="CU45" s="618"/>
      <c r="CV45" s="618"/>
      <c r="CW45" s="618"/>
      <c r="CX45" s="618"/>
      <c r="CY45" s="619"/>
      <c r="CZ45" s="632">
        <v>6.7</v>
      </c>
      <c r="DA45" s="657"/>
      <c r="DB45" s="657"/>
      <c r="DC45" s="658"/>
      <c r="DD45" s="617">
        <v>186944</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354</v>
      </c>
      <c r="CG46" s="627"/>
      <c r="CH46" s="627"/>
      <c r="CI46" s="627"/>
      <c r="CJ46" s="627"/>
      <c r="CK46" s="627"/>
      <c r="CL46" s="627"/>
      <c r="CM46" s="627"/>
      <c r="CN46" s="627"/>
      <c r="CO46" s="627"/>
      <c r="CP46" s="627"/>
      <c r="CQ46" s="628"/>
      <c r="CR46" s="629">
        <v>3416793</v>
      </c>
      <c r="CS46" s="630"/>
      <c r="CT46" s="630"/>
      <c r="CU46" s="630"/>
      <c r="CV46" s="630"/>
      <c r="CW46" s="630"/>
      <c r="CX46" s="630"/>
      <c r="CY46" s="631"/>
      <c r="CZ46" s="632">
        <v>7.4</v>
      </c>
      <c r="DA46" s="633"/>
      <c r="DB46" s="633"/>
      <c r="DC46" s="634"/>
      <c r="DD46" s="617">
        <v>953037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355</v>
      </c>
      <c r="CG47" s="627"/>
      <c r="CH47" s="627"/>
      <c r="CI47" s="627"/>
      <c r="CJ47" s="627"/>
      <c r="CK47" s="627"/>
      <c r="CL47" s="627"/>
      <c r="CM47" s="627"/>
      <c r="CN47" s="627"/>
      <c r="CO47" s="627"/>
      <c r="CP47" s="627"/>
      <c r="CQ47" s="628"/>
      <c r="CR47" s="629">
        <v>827644</v>
      </c>
      <c r="CS47" s="618"/>
      <c r="CT47" s="618"/>
      <c r="CU47" s="618"/>
      <c r="CV47" s="618"/>
      <c r="CW47" s="618"/>
      <c r="CX47" s="618"/>
      <c r="CY47" s="619"/>
      <c r="CZ47" s="632">
        <v>1.8</v>
      </c>
      <c r="DA47" s="657"/>
      <c r="DB47" s="657"/>
      <c r="DC47" s="658"/>
      <c r="DD47" s="617">
        <v>215421</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356</v>
      </c>
      <c r="CG48" s="627"/>
      <c r="CH48" s="627"/>
      <c r="CI48" s="627"/>
      <c r="CJ48" s="627"/>
      <c r="CK48" s="627"/>
      <c r="CL48" s="627"/>
      <c r="CM48" s="627"/>
      <c r="CN48" s="627"/>
      <c r="CO48" s="627"/>
      <c r="CP48" s="627"/>
      <c r="CQ48" s="628"/>
      <c r="CR48" s="629" t="s">
        <v>357</v>
      </c>
      <c r="CS48" s="630"/>
      <c r="CT48" s="630"/>
      <c r="CU48" s="630"/>
      <c r="CV48" s="630"/>
      <c r="CW48" s="630"/>
      <c r="CX48" s="630"/>
      <c r="CY48" s="631"/>
      <c r="CZ48" s="632" t="s">
        <v>357</v>
      </c>
      <c r="DA48" s="633"/>
      <c r="DB48" s="633"/>
      <c r="DC48" s="634"/>
      <c r="DD48" s="617" t="s">
        <v>130</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358</v>
      </c>
      <c r="CE49" s="636"/>
      <c r="CF49" s="636"/>
      <c r="CG49" s="636"/>
      <c r="CH49" s="636"/>
      <c r="CI49" s="636"/>
      <c r="CJ49" s="636"/>
      <c r="CK49" s="636"/>
      <c r="CL49" s="636"/>
      <c r="CM49" s="636"/>
      <c r="CN49" s="636"/>
      <c r="CO49" s="636"/>
      <c r="CP49" s="636"/>
      <c r="CQ49" s="637"/>
      <c r="CR49" s="638">
        <v>46012210</v>
      </c>
      <c r="CS49" s="639"/>
      <c r="CT49" s="639"/>
      <c r="CU49" s="639"/>
      <c r="CV49" s="639"/>
      <c r="CW49" s="639"/>
      <c r="CX49" s="639"/>
      <c r="CY49" s="640"/>
      <c r="CZ49" s="641">
        <v>100</v>
      </c>
      <c r="DA49" s="642"/>
      <c r="DB49" s="642"/>
      <c r="DC49" s="643"/>
      <c r="DD49" s="644">
        <v>29465718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6C1G1A7ZLoLYChUvmSNLn5pH+YkCUTw8sgj/pv3CSX8esJQYND5Q2naOYC8eDMFdH47sPy9pOlc9WQYkhDPUWw==" saltValue="MOfh1k0jRb+/Ymvn8f+K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46761</v>
      </c>
      <c r="R7" s="1156"/>
      <c r="S7" s="1156"/>
      <c r="T7" s="1156"/>
      <c r="U7" s="1156"/>
      <c r="V7" s="1156">
        <v>45817</v>
      </c>
      <c r="W7" s="1156"/>
      <c r="X7" s="1156"/>
      <c r="Y7" s="1156"/>
      <c r="Z7" s="1156"/>
      <c r="AA7" s="1156">
        <v>943</v>
      </c>
      <c r="AB7" s="1156"/>
      <c r="AC7" s="1156"/>
      <c r="AD7" s="1156"/>
      <c r="AE7" s="1157"/>
      <c r="AF7" s="1158">
        <v>740</v>
      </c>
      <c r="AG7" s="1159"/>
      <c r="AH7" s="1159"/>
      <c r="AI7" s="1159"/>
      <c r="AJ7" s="1160"/>
      <c r="AK7" s="1142">
        <v>2888</v>
      </c>
      <c r="AL7" s="1143"/>
      <c r="AM7" s="1143"/>
      <c r="AN7" s="1143"/>
      <c r="AO7" s="1143"/>
      <c r="AP7" s="1143">
        <v>49087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595</v>
      </c>
      <c r="BT7" s="1147"/>
      <c r="BU7" s="1147"/>
      <c r="BV7" s="1147"/>
      <c r="BW7" s="1147"/>
      <c r="BX7" s="1147"/>
      <c r="BY7" s="1147"/>
      <c r="BZ7" s="1147"/>
      <c r="CA7" s="1147"/>
      <c r="CB7" s="1147"/>
      <c r="CC7" s="1147"/>
      <c r="CD7" s="1147"/>
      <c r="CE7" s="1147"/>
      <c r="CF7" s="1147"/>
      <c r="CG7" s="1148"/>
      <c r="CH7" s="1139">
        <v>-1</v>
      </c>
      <c r="CI7" s="1140"/>
      <c r="CJ7" s="1140"/>
      <c r="CK7" s="1140"/>
      <c r="CL7" s="1141"/>
      <c r="CM7" s="1139">
        <v>2</v>
      </c>
      <c r="CN7" s="1140"/>
      <c r="CO7" s="1140"/>
      <c r="CP7" s="1140"/>
      <c r="CQ7" s="1141"/>
      <c r="CR7" s="1139">
        <v>3</v>
      </c>
      <c r="CS7" s="1140"/>
      <c r="CT7" s="1140"/>
      <c r="CU7" s="1140"/>
      <c r="CV7" s="1141"/>
      <c r="CW7" s="1139" t="s">
        <v>603</v>
      </c>
      <c r="CX7" s="1140"/>
      <c r="CY7" s="1140"/>
      <c r="CZ7" s="1140"/>
      <c r="DA7" s="1141"/>
      <c r="DB7" s="1139" t="s">
        <v>606</v>
      </c>
      <c r="DC7" s="1140"/>
      <c r="DD7" s="1140"/>
      <c r="DE7" s="1140"/>
      <c r="DF7" s="1141"/>
      <c r="DG7" s="1139" t="s">
        <v>508</v>
      </c>
      <c r="DH7" s="1140"/>
      <c r="DI7" s="1140"/>
      <c r="DJ7" s="1140"/>
      <c r="DK7" s="1141"/>
      <c r="DL7" s="1139" t="s">
        <v>508</v>
      </c>
      <c r="DM7" s="1140"/>
      <c r="DN7" s="1140"/>
      <c r="DO7" s="1140"/>
      <c r="DP7" s="1141"/>
      <c r="DQ7" s="1139" t="s">
        <v>508</v>
      </c>
      <c r="DR7" s="1140"/>
      <c r="DS7" s="1140"/>
      <c r="DT7" s="1140"/>
      <c r="DU7" s="1141"/>
      <c r="DV7" s="1166"/>
      <c r="DW7" s="1167"/>
      <c r="DX7" s="1167"/>
      <c r="DY7" s="1167"/>
      <c r="DZ7" s="1168"/>
      <c r="EA7" s="254"/>
    </row>
    <row r="8" spans="1:131" s="255" customFormat="1" ht="26.25" customHeight="1" x14ac:dyDescent="0.15">
      <c r="A8" s="261">
        <v>2</v>
      </c>
      <c r="B8" s="1082" t="s">
        <v>382</v>
      </c>
      <c r="C8" s="1083"/>
      <c r="D8" s="1083"/>
      <c r="E8" s="1083"/>
      <c r="F8" s="1083"/>
      <c r="G8" s="1083"/>
      <c r="H8" s="1083"/>
      <c r="I8" s="1083"/>
      <c r="J8" s="1083"/>
      <c r="K8" s="1083"/>
      <c r="L8" s="1083"/>
      <c r="M8" s="1083"/>
      <c r="N8" s="1083"/>
      <c r="O8" s="1083"/>
      <c r="P8" s="1084"/>
      <c r="Q8" s="1094">
        <v>26</v>
      </c>
      <c r="R8" s="1095"/>
      <c r="S8" s="1095"/>
      <c r="T8" s="1095"/>
      <c r="U8" s="1095"/>
      <c r="V8" s="1095">
        <v>26</v>
      </c>
      <c r="W8" s="1095"/>
      <c r="X8" s="1095"/>
      <c r="Y8" s="1095"/>
      <c r="Z8" s="1095"/>
      <c r="AA8" s="1095" t="s">
        <v>572</v>
      </c>
      <c r="AB8" s="1095"/>
      <c r="AC8" s="1095"/>
      <c r="AD8" s="1095"/>
      <c r="AE8" s="1096"/>
      <c r="AF8" s="1088" t="s">
        <v>130</v>
      </c>
      <c r="AG8" s="1089"/>
      <c r="AH8" s="1089"/>
      <c r="AI8" s="1089"/>
      <c r="AJ8" s="1090"/>
      <c r="AK8" s="1137">
        <v>22</v>
      </c>
      <c r="AL8" s="1138"/>
      <c r="AM8" s="1138"/>
      <c r="AN8" s="1138"/>
      <c r="AO8" s="1138"/>
      <c r="AP8" s="1138">
        <v>156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596</v>
      </c>
      <c r="BT8" s="1066"/>
      <c r="BU8" s="1066"/>
      <c r="BV8" s="1066"/>
      <c r="BW8" s="1066"/>
      <c r="BX8" s="1066"/>
      <c r="BY8" s="1066"/>
      <c r="BZ8" s="1066"/>
      <c r="CA8" s="1066"/>
      <c r="CB8" s="1066"/>
      <c r="CC8" s="1066"/>
      <c r="CD8" s="1066"/>
      <c r="CE8" s="1066"/>
      <c r="CF8" s="1066"/>
      <c r="CG8" s="1067"/>
      <c r="CH8" s="1040">
        <v>3</v>
      </c>
      <c r="CI8" s="1041"/>
      <c r="CJ8" s="1041"/>
      <c r="CK8" s="1041"/>
      <c r="CL8" s="1042"/>
      <c r="CM8" s="1040">
        <v>802</v>
      </c>
      <c r="CN8" s="1041"/>
      <c r="CO8" s="1041"/>
      <c r="CP8" s="1041"/>
      <c r="CQ8" s="1042"/>
      <c r="CR8" s="1040">
        <v>3</v>
      </c>
      <c r="CS8" s="1041"/>
      <c r="CT8" s="1041"/>
      <c r="CU8" s="1041"/>
      <c r="CV8" s="1042"/>
      <c r="CW8" s="1040" t="s">
        <v>604</v>
      </c>
      <c r="CX8" s="1041"/>
      <c r="CY8" s="1041"/>
      <c r="CZ8" s="1041"/>
      <c r="DA8" s="1042"/>
      <c r="DB8" s="1040" t="s">
        <v>508</v>
      </c>
      <c r="DC8" s="1041"/>
      <c r="DD8" s="1041"/>
      <c r="DE8" s="1041"/>
      <c r="DF8" s="1042"/>
      <c r="DG8" s="1040" t="s">
        <v>508</v>
      </c>
      <c r="DH8" s="1041"/>
      <c r="DI8" s="1041"/>
      <c r="DJ8" s="1041"/>
      <c r="DK8" s="1042"/>
      <c r="DL8" s="1040" t="s">
        <v>508</v>
      </c>
      <c r="DM8" s="1041"/>
      <c r="DN8" s="1041"/>
      <c r="DO8" s="1041"/>
      <c r="DP8" s="1042"/>
      <c r="DQ8" s="1040" t="s">
        <v>508</v>
      </c>
      <c r="DR8" s="1041"/>
      <c r="DS8" s="1041"/>
      <c r="DT8" s="1041"/>
      <c r="DU8" s="1042"/>
      <c r="DV8" s="1043"/>
      <c r="DW8" s="1044"/>
      <c r="DX8" s="1044"/>
      <c r="DY8" s="1044"/>
      <c r="DZ8" s="1045"/>
      <c r="EA8" s="254"/>
    </row>
    <row r="9" spans="1:131" s="255" customFormat="1" ht="26.25" customHeight="1" x14ac:dyDescent="0.15">
      <c r="A9" s="261">
        <v>3</v>
      </c>
      <c r="B9" s="1082" t="s">
        <v>383</v>
      </c>
      <c r="C9" s="1083"/>
      <c r="D9" s="1083"/>
      <c r="E9" s="1083"/>
      <c r="F9" s="1083"/>
      <c r="G9" s="1083"/>
      <c r="H9" s="1083"/>
      <c r="I9" s="1083"/>
      <c r="J9" s="1083"/>
      <c r="K9" s="1083"/>
      <c r="L9" s="1083"/>
      <c r="M9" s="1083"/>
      <c r="N9" s="1083"/>
      <c r="O9" s="1083"/>
      <c r="P9" s="1084"/>
      <c r="Q9" s="1094">
        <v>297</v>
      </c>
      <c r="R9" s="1095"/>
      <c r="S9" s="1095"/>
      <c r="T9" s="1095"/>
      <c r="U9" s="1095"/>
      <c r="V9" s="1095">
        <v>297</v>
      </c>
      <c r="W9" s="1095"/>
      <c r="X9" s="1095"/>
      <c r="Y9" s="1095"/>
      <c r="Z9" s="1095"/>
      <c r="AA9" s="1095">
        <v>0</v>
      </c>
      <c r="AB9" s="1095"/>
      <c r="AC9" s="1095"/>
      <c r="AD9" s="1095"/>
      <c r="AE9" s="1096"/>
      <c r="AF9" s="1088" t="s">
        <v>130</v>
      </c>
      <c r="AG9" s="1089"/>
      <c r="AH9" s="1089"/>
      <c r="AI9" s="1089"/>
      <c r="AJ9" s="1090"/>
      <c r="AK9" s="1137">
        <v>106</v>
      </c>
      <c r="AL9" s="1138"/>
      <c r="AM9" s="1138"/>
      <c r="AN9" s="1138"/>
      <c r="AO9" s="1138"/>
      <c r="AP9" s="1138">
        <v>34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597</v>
      </c>
      <c r="BT9" s="1066"/>
      <c r="BU9" s="1066"/>
      <c r="BV9" s="1066"/>
      <c r="BW9" s="1066"/>
      <c r="BX9" s="1066"/>
      <c r="BY9" s="1066"/>
      <c r="BZ9" s="1066"/>
      <c r="CA9" s="1066"/>
      <c r="CB9" s="1066"/>
      <c r="CC9" s="1066"/>
      <c r="CD9" s="1066"/>
      <c r="CE9" s="1066"/>
      <c r="CF9" s="1066"/>
      <c r="CG9" s="1067"/>
      <c r="CH9" s="1040">
        <v>-8</v>
      </c>
      <c r="CI9" s="1041"/>
      <c r="CJ9" s="1041"/>
      <c r="CK9" s="1041"/>
      <c r="CL9" s="1042"/>
      <c r="CM9" s="1040">
        <v>28</v>
      </c>
      <c r="CN9" s="1041"/>
      <c r="CO9" s="1041"/>
      <c r="CP9" s="1041"/>
      <c r="CQ9" s="1042"/>
      <c r="CR9" s="1040">
        <v>23</v>
      </c>
      <c r="CS9" s="1041"/>
      <c r="CT9" s="1041"/>
      <c r="CU9" s="1041"/>
      <c r="CV9" s="1042"/>
      <c r="CW9" s="1040" t="s">
        <v>592</v>
      </c>
      <c r="CX9" s="1041"/>
      <c r="CY9" s="1041"/>
      <c r="CZ9" s="1041"/>
      <c r="DA9" s="1042"/>
      <c r="DB9" s="1040" t="s">
        <v>508</v>
      </c>
      <c r="DC9" s="1041"/>
      <c r="DD9" s="1041"/>
      <c r="DE9" s="1041"/>
      <c r="DF9" s="1042"/>
      <c r="DG9" s="1040" t="s">
        <v>508</v>
      </c>
      <c r="DH9" s="1041"/>
      <c r="DI9" s="1041"/>
      <c r="DJ9" s="1041"/>
      <c r="DK9" s="1042"/>
      <c r="DL9" s="1040" t="s">
        <v>508</v>
      </c>
      <c r="DM9" s="1041"/>
      <c r="DN9" s="1041"/>
      <c r="DO9" s="1041"/>
      <c r="DP9" s="1042"/>
      <c r="DQ9" s="1040" t="s">
        <v>508</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598</v>
      </c>
      <c r="BT10" s="1066"/>
      <c r="BU10" s="1066"/>
      <c r="BV10" s="1066"/>
      <c r="BW10" s="1066"/>
      <c r="BX10" s="1066"/>
      <c r="BY10" s="1066"/>
      <c r="BZ10" s="1066"/>
      <c r="CA10" s="1066"/>
      <c r="CB10" s="1066"/>
      <c r="CC10" s="1066"/>
      <c r="CD10" s="1066"/>
      <c r="CE10" s="1066"/>
      <c r="CF10" s="1066"/>
      <c r="CG10" s="1067"/>
      <c r="CH10" s="1040">
        <v>2</v>
      </c>
      <c r="CI10" s="1041"/>
      <c r="CJ10" s="1041"/>
      <c r="CK10" s="1041"/>
      <c r="CL10" s="1042"/>
      <c r="CM10" s="1040">
        <v>36</v>
      </c>
      <c r="CN10" s="1041"/>
      <c r="CO10" s="1041"/>
      <c r="CP10" s="1041"/>
      <c r="CQ10" s="1042"/>
      <c r="CR10" s="1040">
        <v>24</v>
      </c>
      <c r="CS10" s="1041"/>
      <c r="CT10" s="1041"/>
      <c r="CU10" s="1041"/>
      <c r="CV10" s="1042"/>
      <c r="CW10" s="1040">
        <v>13</v>
      </c>
      <c r="CX10" s="1041"/>
      <c r="CY10" s="1041"/>
      <c r="CZ10" s="1041"/>
      <c r="DA10" s="1042"/>
      <c r="DB10" s="1040" t="s">
        <v>508</v>
      </c>
      <c r="DC10" s="1041"/>
      <c r="DD10" s="1041"/>
      <c r="DE10" s="1041"/>
      <c r="DF10" s="1042"/>
      <c r="DG10" s="1040" t="s">
        <v>508</v>
      </c>
      <c r="DH10" s="1041"/>
      <c r="DI10" s="1041"/>
      <c r="DJ10" s="1041"/>
      <c r="DK10" s="1042"/>
      <c r="DL10" s="1040" t="s">
        <v>508</v>
      </c>
      <c r="DM10" s="1041"/>
      <c r="DN10" s="1041"/>
      <c r="DO10" s="1041"/>
      <c r="DP10" s="1042"/>
      <c r="DQ10" s="1040" t="s">
        <v>508</v>
      </c>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599</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-4</v>
      </c>
      <c r="CN11" s="1041"/>
      <c r="CO11" s="1041"/>
      <c r="CP11" s="1041"/>
      <c r="CQ11" s="1042"/>
      <c r="CR11" s="1040">
        <v>5</v>
      </c>
      <c r="CS11" s="1041"/>
      <c r="CT11" s="1041"/>
      <c r="CU11" s="1041"/>
      <c r="CV11" s="1042"/>
      <c r="CW11" s="1040" t="s">
        <v>605</v>
      </c>
      <c r="CX11" s="1041"/>
      <c r="CY11" s="1041"/>
      <c r="CZ11" s="1041"/>
      <c r="DA11" s="1042"/>
      <c r="DB11" s="1040" t="s">
        <v>508</v>
      </c>
      <c r="DC11" s="1041"/>
      <c r="DD11" s="1041"/>
      <c r="DE11" s="1041"/>
      <c r="DF11" s="1042"/>
      <c r="DG11" s="1040" t="s">
        <v>508</v>
      </c>
      <c r="DH11" s="1041"/>
      <c r="DI11" s="1041"/>
      <c r="DJ11" s="1041"/>
      <c r="DK11" s="1042"/>
      <c r="DL11" s="1040" t="s">
        <v>508</v>
      </c>
      <c r="DM11" s="1041"/>
      <c r="DN11" s="1041"/>
      <c r="DO11" s="1041"/>
      <c r="DP11" s="1042"/>
      <c r="DQ11" s="1040" t="s">
        <v>508</v>
      </c>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600</v>
      </c>
      <c r="BT12" s="1066"/>
      <c r="BU12" s="1066"/>
      <c r="BV12" s="1066"/>
      <c r="BW12" s="1066"/>
      <c r="BX12" s="1066"/>
      <c r="BY12" s="1066"/>
      <c r="BZ12" s="1066"/>
      <c r="CA12" s="1066"/>
      <c r="CB12" s="1066"/>
      <c r="CC12" s="1066"/>
      <c r="CD12" s="1066"/>
      <c r="CE12" s="1066"/>
      <c r="CF12" s="1066"/>
      <c r="CG12" s="1067"/>
      <c r="CH12" s="1040">
        <v>0</v>
      </c>
      <c r="CI12" s="1041"/>
      <c r="CJ12" s="1041"/>
      <c r="CK12" s="1041"/>
      <c r="CL12" s="1042"/>
      <c r="CM12" s="1040">
        <v>3</v>
      </c>
      <c r="CN12" s="1041"/>
      <c r="CO12" s="1041"/>
      <c r="CP12" s="1041"/>
      <c r="CQ12" s="1042"/>
      <c r="CR12" s="1040">
        <v>2</v>
      </c>
      <c r="CS12" s="1041"/>
      <c r="CT12" s="1041"/>
      <c r="CU12" s="1041"/>
      <c r="CV12" s="1042"/>
      <c r="CW12" s="1040">
        <v>6</v>
      </c>
      <c r="CX12" s="1041"/>
      <c r="CY12" s="1041"/>
      <c r="CZ12" s="1041"/>
      <c r="DA12" s="1042"/>
      <c r="DB12" s="1040" t="s">
        <v>508</v>
      </c>
      <c r="DC12" s="1041"/>
      <c r="DD12" s="1041"/>
      <c r="DE12" s="1041"/>
      <c r="DF12" s="1042"/>
      <c r="DG12" s="1040" t="s">
        <v>508</v>
      </c>
      <c r="DH12" s="1041"/>
      <c r="DI12" s="1041"/>
      <c r="DJ12" s="1041"/>
      <c r="DK12" s="1042"/>
      <c r="DL12" s="1040" t="s">
        <v>508</v>
      </c>
      <c r="DM12" s="1041"/>
      <c r="DN12" s="1041"/>
      <c r="DO12" s="1041"/>
      <c r="DP12" s="1042"/>
      <c r="DQ12" s="1040" t="s">
        <v>508</v>
      </c>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601</v>
      </c>
      <c r="BT13" s="1066"/>
      <c r="BU13" s="1066"/>
      <c r="BV13" s="1066"/>
      <c r="BW13" s="1066"/>
      <c r="BX13" s="1066"/>
      <c r="BY13" s="1066"/>
      <c r="BZ13" s="1066"/>
      <c r="CA13" s="1066"/>
      <c r="CB13" s="1066"/>
      <c r="CC13" s="1066"/>
      <c r="CD13" s="1066"/>
      <c r="CE13" s="1066"/>
      <c r="CF13" s="1066"/>
      <c r="CG13" s="1067"/>
      <c r="CH13" s="1040">
        <v>-1</v>
      </c>
      <c r="CI13" s="1041"/>
      <c r="CJ13" s="1041"/>
      <c r="CK13" s="1041"/>
      <c r="CL13" s="1042"/>
      <c r="CM13" s="1040">
        <v>20</v>
      </c>
      <c r="CN13" s="1041"/>
      <c r="CO13" s="1041"/>
      <c r="CP13" s="1041"/>
      <c r="CQ13" s="1042"/>
      <c r="CR13" s="1040">
        <v>8</v>
      </c>
      <c r="CS13" s="1041"/>
      <c r="CT13" s="1041"/>
      <c r="CU13" s="1041"/>
      <c r="CV13" s="1042"/>
      <c r="CW13" s="1040" t="s">
        <v>585</v>
      </c>
      <c r="CX13" s="1041"/>
      <c r="CY13" s="1041"/>
      <c r="CZ13" s="1041"/>
      <c r="DA13" s="1042"/>
      <c r="DB13" s="1040" t="s">
        <v>508</v>
      </c>
      <c r="DC13" s="1041"/>
      <c r="DD13" s="1041"/>
      <c r="DE13" s="1041"/>
      <c r="DF13" s="1042"/>
      <c r="DG13" s="1040" t="s">
        <v>508</v>
      </c>
      <c r="DH13" s="1041"/>
      <c r="DI13" s="1041"/>
      <c r="DJ13" s="1041"/>
      <c r="DK13" s="1042"/>
      <c r="DL13" s="1040" t="s">
        <v>508</v>
      </c>
      <c r="DM13" s="1041"/>
      <c r="DN13" s="1041"/>
      <c r="DO13" s="1041"/>
      <c r="DP13" s="1042"/>
      <c r="DQ13" s="1040" t="s">
        <v>508</v>
      </c>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602</v>
      </c>
      <c r="BT14" s="1066"/>
      <c r="BU14" s="1066"/>
      <c r="BV14" s="1066"/>
      <c r="BW14" s="1066"/>
      <c r="BX14" s="1066"/>
      <c r="BY14" s="1066"/>
      <c r="BZ14" s="1066"/>
      <c r="CA14" s="1066"/>
      <c r="CB14" s="1066"/>
      <c r="CC14" s="1066"/>
      <c r="CD14" s="1066"/>
      <c r="CE14" s="1066"/>
      <c r="CF14" s="1066"/>
      <c r="CG14" s="1067"/>
      <c r="CH14" s="1040">
        <v>-4</v>
      </c>
      <c r="CI14" s="1041"/>
      <c r="CJ14" s="1041"/>
      <c r="CK14" s="1041"/>
      <c r="CL14" s="1042"/>
      <c r="CM14" s="1040">
        <v>20</v>
      </c>
      <c r="CN14" s="1041"/>
      <c r="CO14" s="1041"/>
      <c r="CP14" s="1041"/>
      <c r="CQ14" s="1042"/>
      <c r="CR14" s="1040">
        <v>7</v>
      </c>
      <c r="CS14" s="1041"/>
      <c r="CT14" s="1041"/>
      <c r="CU14" s="1041"/>
      <c r="CV14" s="1042"/>
      <c r="CW14" s="1040">
        <v>2</v>
      </c>
      <c r="CX14" s="1041"/>
      <c r="CY14" s="1041"/>
      <c r="CZ14" s="1041"/>
      <c r="DA14" s="1042"/>
      <c r="DB14" s="1040" t="s">
        <v>508</v>
      </c>
      <c r="DC14" s="1041"/>
      <c r="DD14" s="1041"/>
      <c r="DE14" s="1041"/>
      <c r="DF14" s="1042"/>
      <c r="DG14" s="1040" t="s">
        <v>508</v>
      </c>
      <c r="DH14" s="1041"/>
      <c r="DI14" s="1041"/>
      <c r="DJ14" s="1041"/>
      <c r="DK14" s="1042"/>
      <c r="DL14" s="1040" t="s">
        <v>508</v>
      </c>
      <c r="DM14" s="1041"/>
      <c r="DN14" s="1041"/>
      <c r="DO14" s="1041"/>
      <c r="DP14" s="1042"/>
      <c r="DQ14" s="1040" t="s">
        <v>508</v>
      </c>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384</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46956</v>
      </c>
      <c r="R23" s="1120"/>
      <c r="S23" s="1120"/>
      <c r="T23" s="1120"/>
      <c r="U23" s="1120"/>
      <c r="V23" s="1120">
        <v>46012</v>
      </c>
      <c r="W23" s="1120"/>
      <c r="X23" s="1120"/>
      <c r="Y23" s="1120"/>
      <c r="Z23" s="1120"/>
      <c r="AA23" s="1120">
        <v>944</v>
      </c>
      <c r="AB23" s="1120"/>
      <c r="AC23" s="1120"/>
      <c r="AD23" s="1120"/>
      <c r="AE23" s="1121"/>
      <c r="AF23" s="1122">
        <v>740</v>
      </c>
      <c r="AG23" s="1120"/>
      <c r="AH23" s="1120"/>
      <c r="AI23" s="1120"/>
      <c r="AJ23" s="1123"/>
      <c r="AK23" s="1124"/>
      <c r="AL23" s="1125"/>
      <c r="AM23" s="1125"/>
      <c r="AN23" s="1125"/>
      <c r="AO23" s="1125"/>
      <c r="AP23" s="1120">
        <v>49277</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10090</v>
      </c>
      <c r="R28" s="1105"/>
      <c r="S28" s="1105"/>
      <c r="T28" s="1105"/>
      <c r="U28" s="1105"/>
      <c r="V28" s="1105">
        <v>10045</v>
      </c>
      <c r="W28" s="1105"/>
      <c r="X28" s="1105"/>
      <c r="Y28" s="1105"/>
      <c r="Z28" s="1105"/>
      <c r="AA28" s="1105">
        <v>45</v>
      </c>
      <c r="AB28" s="1105"/>
      <c r="AC28" s="1105"/>
      <c r="AD28" s="1105"/>
      <c r="AE28" s="1106"/>
      <c r="AF28" s="1107">
        <v>45</v>
      </c>
      <c r="AG28" s="1105"/>
      <c r="AH28" s="1105"/>
      <c r="AI28" s="1105"/>
      <c r="AJ28" s="1108"/>
      <c r="AK28" s="1109">
        <v>884</v>
      </c>
      <c r="AL28" s="1097"/>
      <c r="AM28" s="1097"/>
      <c r="AN28" s="1097"/>
      <c r="AO28" s="1097"/>
      <c r="AP28" s="1097" t="s">
        <v>574</v>
      </c>
      <c r="AQ28" s="1097"/>
      <c r="AR28" s="1097"/>
      <c r="AS28" s="1097"/>
      <c r="AT28" s="1097"/>
      <c r="AU28" s="1097" t="s">
        <v>575</v>
      </c>
      <c r="AV28" s="1097"/>
      <c r="AW28" s="1097"/>
      <c r="AX28" s="1097"/>
      <c r="AY28" s="1097"/>
      <c r="AZ28" s="1098" t="s">
        <v>575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398</v>
      </c>
      <c r="C29" s="1083"/>
      <c r="D29" s="1083"/>
      <c r="E29" s="1083"/>
      <c r="F29" s="1083"/>
      <c r="G29" s="1083"/>
      <c r="H29" s="1083"/>
      <c r="I29" s="1083"/>
      <c r="J29" s="1083"/>
      <c r="K29" s="1083"/>
      <c r="L29" s="1083"/>
      <c r="M29" s="1083"/>
      <c r="N29" s="1083"/>
      <c r="O29" s="1083"/>
      <c r="P29" s="1084"/>
      <c r="Q29" s="1094">
        <v>131</v>
      </c>
      <c r="R29" s="1095"/>
      <c r="S29" s="1095"/>
      <c r="T29" s="1095"/>
      <c r="U29" s="1095"/>
      <c r="V29" s="1095">
        <v>131</v>
      </c>
      <c r="W29" s="1095"/>
      <c r="X29" s="1095"/>
      <c r="Y29" s="1095"/>
      <c r="Z29" s="1095"/>
      <c r="AA29" s="1095" t="s">
        <v>573</v>
      </c>
      <c r="AB29" s="1095"/>
      <c r="AC29" s="1095"/>
      <c r="AD29" s="1095"/>
      <c r="AE29" s="1096"/>
      <c r="AF29" s="1088" t="s">
        <v>130</v>
      </c>
      <c r="AG29" s="1089"/>
      <c r="AH29" s="1089"/>
      <c r="AI29" s="1089"/>
      <c r="AJ29" s="1090"/>
      <c r="AK29" s="1031">
        <v>85</v>
      </c>
      <c r="AL29" s="1022"/>
      <c r="AM29" s="1022"/>
      <c r="AN29" s="1022"/>
      <c r="AO29" s="1022"/>
      <c r="AP29" s="1022">
        <v>211</v>
      </c>
      <c r="AQ29" s="1022"/>
      <c r="AR29" s="1022"/>
      <c r="AS29" s="1022"/>
      <c r="AT29" s="1022"/>
      <c r="AU29" s="1022">
        <v>137</v>
      </c>
      <c r="AV29" s="1022"/>
      <c r="AW29" s="1022"/>
      <c r="AX29" s="1022"/>
      <c r="AY29" s="1022"/>
      <c r="AZ29" s="1093" t="s">
        <v>574</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399</v>
      </c>
      <c r="C30" s="1083"/>
      <c r="D30" s="1083"/>
      <c r="E30" s="1083"/>
      <c r="F30" s="1083"/>
      <c r="G30" s="1083"/>
      <c r="H30" s="1083"/>
      <c r="I30" s="1083"/>
      <c r="J30" s="1083"/>
      <c r="K30" s="1083"/>
      <c r="L30" s="1083"/>
      <c r="M30" s="1083"/>
      <c r="N30" s="1083"/>
      <c r="O30" s="1083"/>
      <c r="P30" s="1084"/>
      <c r="Q30" s="1094">
        <v>8357</v>
      </c>
      <c r="R30" s="1095"/>
      <c r="S30" s="1095"/>
      <c r="T30" s="1095"/>
      <c r="U30" s="1095"/>
      <c r="V30" s="1095">
        <v>8313</v>
      </c>
      <c r="W30" s="1095"/>
      <c r="X30" s="1095"/>
      <c r="Y30" s="1095"/>
      <c r="Z30" s="1095"/>
      <c r="AA30" s="1095">
        <v>44</v>
      </c>
      <c r="AB30" s="1095"/>
      <c r="AC30" s="1095"/>
      <c r="AD30" s="1095"/>
      <c r="AE30" s="1096"/>
      <c r="AF30" s="1088">
        <v>44</v>
      </c>
      <c r="AG30" s="1089"/>
      <c r="AH30" s="1089"/>
      <c r="AI30" s="1089"/>
      <c r="AJ30" s="1090"/>
      <c r="AK30" s="1031">
        <v>1187</v>
      </c>
      <c r="AL30" s="1022"/>
      <c r="AM30" s="1022"/>
      <c r="AN30" s="1022"/>
      <c r="AO30" s="1022"/>
      <c r="AP30" s="1022" t="s">
        <v>575</v>
      </c>
      <c r="AQ30" s="1022"/>
      <c r="AR30" s="1022"/>
      <c r="AS30" s="1022"/>
      <c r="AT30" s="1022"/>
      <c r="AU30" s="1022" t="s">
        <v>577</v>
      </c>
      <c r="AV30" s="1022"/>
      <c r="AW30" s="1022"/>
      <c r="AX30" s="1022"/>
      <c r="AY30" s="1022"/>
      <c r="AZ30" s="1093" t="s">
        <v>574</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400</v>
      </c>
      <c r="C31" s="1083"/>
      <c r="D31" s="1083"/>
      <c r="E31" s="1083"/>
      <c r="F31" s="1083"/>
      <c r="G31" s="1083"/>
      <c r="H31" s="1083"/>
      <c r="I31" s="1083"/>
      <c r="J31" s="1083"/>
      <c r="K31" s="1083"/>
      <c r="L31" s="1083"/>
      <c r="M31" s="1083"/>
      <c r="N31" s="1083"/>
      <c r="O31" s="1083"/>
      <c r="P31" s="1084"/>
      <c r="Q31" s="1094">
        <v>49</v>
      </c>
      <c r="R31" s="1095"/>
      <c r="S31" s="1095"/>
      <c r="T31" s="1095"/>
      <c r="U31" s="1095"/>
      <c r="V31" s="1095">
        <v>49</v>
      </c>
      <c r="W31" s="1095"/>
      <c r="X31" s="1095"/>
      <c r="Y31" s="1095"/>
      <c r="Z31" s="1095"/>
      <c r="AA31" s="1095" t="s">
        <v>572</v>
      </c>
      <c r="AB31" s="1095"/>
      <c r="AC31" s="1095"/>
      <c r="AD31" s="1095"/>
      <c r="AE31" s="1096"/>
      <c r="AF31" s="1088" t="s">
        <v>130</v>
      </c>
      <c r="AG31" s="1089"/>
      <c r="AH31" s="1089"/>
      <c r="AI31" s="1089"/>
      <c r="AJ31" s="1090"/>
      <c r="AK31" s="1031">
        <v>30</v>
      </c>
      <c r="AL31" s="1022"/>
      <c r="AM31" s="1022"/>
      <c r="AN31" s="1022"/>
      <c r="AO31" s="1022"/>
      <c r="AP31" s="1022" t="s">
        <v>572</v>
      </c>
      <c r="AQ31" s="1022"/>
      <c r="AR31" s="1022"/>
      <c r="AS31" s="1022"/>
      <c r="AT31" s="1022"/>
      <c r="AU31" s="1022" t="s">
        <v>572</v>
      </c>
      <c r="AV31" s="1022"/>
      <c r="AW31" s="1022"/>
      <c r="AX31" s="1022"/>
      <c r="AY31" s="1022"/>
      <c r="AZ31" s="1093" t="s">
        <v>574</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401</v>
      </c>
      <c r="C32" s="1083"/>
      <c r="D32" s="1083"/>
      <c r="E32" s="1083"/>
      <c r="F32" s="1083"/>
      <c r="G32" s="1083"/>
      <c r="H32" s="1083"/>
      <c r="I32" s="1083"/>
      <c r="J32" s="1083"/>
      <c r="K32" s="1083"/>
      <c r="L32" s="1083"/>
      <c r="M32" s="1083"/>
      <c r="N32" s="1083"/>
      <c r="O32" s="1083"/>
      <c r="P32" s="1084"/>
      <c r="Q32" s="1094">
        <v>1020</v>
      </c>
      <c r="R32" s="1095"/>
      <c r="S32" s="1095"/>
      <c r="T32" s="1095"/>
      <c r="U32" s="1095"/>
      <c r="V32" s="1095">
        <v>1017</v>
      </c>
      <c r="W32" s="1095"/>
      <c r="X32" s="1095"/>
      <c r="Y32" s="1095"/>
      <c r="Z32" s="1095"/>
      <c r="AA32" s="1095">
        <v>3</v>
      </c>
      <c r="AB32" s="1095"/>
      <c r="AC32" s="1095"/>
      <c r="AD32" s="1095"/>
      <c r="AE32" s="1096"/>
      <c r="AF32" s="1088">
        <v>3</v>
      </c>
      <c r="AG32" s="1089"/>
      <c r="AH32" s="1089"/>
      <c r="AI32" s="1089"/>
      <c r="AJ32" s="1090"/>
      <c r="AK32" s="1031">
        <v>351</v>
      </c>
      <c r="AL32" s="1022"/>
      <c r="AM32" s="1022"/>
      <c r="AN32" s="1022"/>
      <c r="AO32" s="1022"/>
      <c r="AP32" s="1022" t="s">
        <v>576</v>
      </c>
      <c r="AQ32" s="1022"/>
      <c r="AR32" s="1022"/>
      <c r="AS32" s="1022"/>
      <c r="AT32" s="1022"/>
      <c r="AU32" s="1022" t="s">
        <v>572</v>
      </c>
      <c r="AV32" s="1022"/>
      <c r="AW32" s="1022"/>
      <c r="AX32" s="1022"/>
      <c r="AY32" s="1022"/>
      <c r="AZ32" s="1093" t="s">
        <v>574</v>
      </c>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402</v>
      </c>
      <c r="C33" s="1083"/>
      <c r="D33" s="1083"/>
      <c r="E33" s="1083"/>
      <c r="F33" s="1083"/>
      <c r="G33" s="1083"/>
      <c r="H33" s="1083"/>
      <c r="I33" s="1083"/>
      <c r="J33" s="1083"/>
      <c r="K33" s="1083"/>
      <c r="L33" s="1083"/>
      <c r="M33" s="1083"/>
      <c r="N33" s="1083"/>
      <c r="O33" s="1083"/>
      <c r="P33" s="1084"/>
      <c r="Q33" s="1094">
        <v>1528</v>
      </c>
      <c r="R33" s="1095"/>
      <c r="S33" s="1095"/>
      <c r="T33" s="1095"/>
      <c r="U33" s="1095"/>
      <c r="V33" s="1095">
        <v>1594</v>
      </c>
      <c r="W33" s="1095"/>
      <c r="X33" s="1095"/>
      <c r="Y33" s="1095"/>
      <c r="Z33" s="1095"/>
      <c r="AA33" s="1095">
        <v>-67</v>
      </c>
      <c r="AB33" s="1095"/>
      <c r="AC33" s="1095"/>
      <c r="AD33" s="1095"/>
      <c r="AE33" s="1096"/>
      <c r="AF33" s="1088">
        <v>676</v>
      </c>
      <c r="AG33" s="1089"/>
      <c r="AH33" s="1089"/>
      <c r="AI33" s="1089"/>
      <c r="AJ33" s="1090"/>
      <c r="AK33" s="1031">
        <v>209</v>
      </c>
      <c r="AL33" s="1022"/>
      <c r="AM33" s="1022"/>
      <c r="AN33" s="1022"/>
      <c r="AO33" s="1022"/>
      <c r="AP33" s="1022">
        <v>6233</v>
      </c>
      <c r="AQ33" s="1022"/>
      <c r="AR33" s="1022"/>
      <c r="AS33" s="1022"/>
      <c r="AT33" s="1022"/>
      <c r="AU33" s="1022">
        <v>1344</v>
      </c>
      <c r="AV33" s="1022"/>
      <c r="AW33" s="1022"/>
      <c r="AX33" s="1022"/>
      <c r="AY33" s="1022"/>
      <c r="AZ33" s="1093" t="s">
        <v>574</v>
      </c>
      <c r="BA33" s="1093"/>
      <c r="BB33" s="1093"/>
      <c r="BC33" s="1093"/>
      <c r="BD33" s="1093"/>
      <c r="BE33" s="1077" t="s">
        <v>403</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404</v>
      </c>
      <c r="C34" s="1083"/>
      <c r="D34" s="1083"/>
      <c r="E34" s="1083"/>
      <c r="F34" s="1083"/>
      <c r="G34" s="1083"/>
      <c r="H34" s="1083"/>
      <c r="I34" s="1083"/>
      <c r="J34" s="1083"/>
      <c r="K34" s="1083"/>
      <c r="L34" s="1083"/>
      <c r="M34" s="1083"/>
      <c r="N34" s="1083"/>
      <c r="O34" s="1083"/>
      <c r="P34" s="1084"/>
      <c r="Q34" s="1094">
        <v>865</v>
      </c>
      <c r="R34" s="1095"/>
      <c r="S34" s="1095"/>
      <c r="T34" s="1095"/>
      <c r="U34" s="1095"/>
      <c r="V34" s="1095">
        <v>865</v>
      </c>
      <c r="W34" s="1095"/>
      <c r="X34" s="1095"/>
      <c r="Y34" s="1095"/>
      <c r="Z34" s="1095"/>
      <c r="AA34" s="1095" t="s">
        <v>572</v>
      </c>
      <c r="AB34" s="1095"/>
      <c r="AC34" s="1095"/>
      <c r="AD34" s="1095"/>
      <c r="AE34" s="1096"/>
      <c r="AF34" s="1088">
        <v>559</v>
      </c>
      <c r="AG34" s="1089"/>
      <c r="AH34" s="1089"/>
      <c r="AI34" s="1089"/>
      <c r="AJ34" s="1090"/>
      <c r="AK34" s="1031">
        <v>552</v>
      </c>
      <c r="AL34" s="1022"/>
      <c r="AM34" s="1022"/>
      <c r="AN34" s="1022"/>
      <c r="AO34" s="1022"/>
      <c r="AP34" s="1022">
        <v>5932</v>
      </c>
      <c r="AQ34" s="1022"/>
      <c r="AR34" s="1022"/>
      <c r="AS34" s="1022"/>
      <c r="AT34" s="1022"/>
      <c r="AU34" s="1022">
        <v>3891</v>
      </c>
      <c r="AV34" s="1022"/>
      <c r="AW34" s="1022"/>
      <c r="AX34" s="1022"/>
      <c r="AY34" s="1022"/>
      <c r="AZ34" s="1093" t="s">
        <v>574</v>
      </c>
      <c r="BA34" s="1093"/>
      <c r="BB34" s="1093"/>
      <c r="BC34" s="1093"/>
      <c r="BD34" s="1093"/>
      <c r="BE34" s="1077" t="s">
        <v>403</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405</v>
      </c>
      <c r="C35" s="1083"/>
      <c r="D35" s="1083"/>
      <c r="E35" s="1083"/>
      <c r="F35" s="1083"/>
      <c r="G35" s="1083"/>
      <c r="H35" s="1083"/>
      <c r="I35" s="1083"/>
      <c r="J35" s="1083"/>
      <c r="K35" s="1083"/>
      <c r="L35" s="1083"/>
      <c r="M35" s="1083"/>
      <c r="N35" s="1083"/>
      <c r="O35" s="1083"/>
      <c r="P35" s="1084"/>
      <c r="Q35" s="1094">
        <v>71</v>
      </c>
      <c r="R35" s="1095"/>
      <c r="S35" s="1095"/>
      <c r="T35" s="1095"/>
      <c r="U35" s="1095"/>
      <c r="V35" s="1095">
        <v>71</v>
      </c>
      <c r="W35" s="1095"/>
      <c r="X35" s="1095"/>
      <c r="Y35" s="1095"/>
      <c r="Z35" s="1095"/>
      <c r="AA35" s="1095" t="s">
        <v>578</v>
      </c>
      <c r="AB35" s="1095"/>
      <c r="AC35" s="1095"/>
      <c r="AD35" s="1095"/>
      <c r="AE35" s="1096"/>
      <c r="AF35" s="1088" t="s">
        <v>130</v>
      </c>
      <c r="AG35" s="1089"/>
      <c r="AH35" s="1089"/>
      <c r="AI35" s="1089"/>
      <c r="AJ35" s="1090"/>
      <c r="AK35" s="1031">
        <v>18</v>
      </c>
      <c r="AL35" s="1022"/>
      <c r="AM35" s="1022"/>
      <c r="AN35" s="1022"/>
      <c r="AO35" s="1022"/>
      <c r="AP35" s="1022">
        <v>60</v>
      </c>
      <c r="AQ35" s="1022"/>
      <c r="AR35" s="1022"/>
      <c r="AS35" s="1022"/>
      <c r="AT35" s="1022"/>
      <c r="AU35" s="1022">
        <v>12</v>
      </c>
      <c r="AV35" s="1022"/>
      <c r="AW35" s="1022"/>
      <c r="AX35" s="1022"/>
      <c r="AY35" s="1022"/>
      <c r="AZ35" s="1093" t="s">
        <v>574</v>
      </c>
      <c r="BA35" s="1093"/>
      <c r="BB35" s="1093"/>
      <c r="BC35" s="1093"/>
      <c r="BD35" s="1093"/>
      <c r="BE35" s="1077" t="s">
        <v>406</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407</v>
      </c>
      <c r="C36" s="1083"/>
      <c r="D36" s="1083"/>
      <c r="E36" s="1083"/>
      <c r="F36" s="1083"/>
      <c r="G36" s="1083"/>
      <c r="H36" s="1083"/>
      <c r="I36" s="1083"/>
      <c r="J36" s="1083"/>
      <c r="K36" s="1083"/>
      <c r="L36" s="1083"/>
      <c r="M36" s="1083"/>
      <c r="N36" s="1083"/>
      <c r="O36" s="1083"/>
      <c r="P36" s="1084"/>
      <c r="Q36" s="1094">
        <v>30</v>
      </c>
      <c r="R36" s="1095"/>
      <c r="S36" s="1095"/>
      <c r="T36" s="1095"/>
      <c r="U36" s="1095"/>
      <c r="V36" s="1095">
        <v>27</v>
      </c>
      <c r="W36" s="1095"/>
      <c r="X36" s="1095"/>
      <c r="Y36" s="1095"/>
      <c r="Z36" s="1095"/>
      <c r="AA36" s="1095">
        <v>2</v>
      </c>
      <c r="AB36" s="1095"/>
      <c r="AC36" s="1095"/>
      <c r="AD36" s="1095"/>
      <c r="AE36" s="1096"/>
      <c r="AF36" s="1088">
        <v>2</v>
      </c>
      <c r="AG36" s="1089"/>
      <c r="AH36" s="1089"/>
      <c r="AI36" s="1089"/>
      <c r="AJ36" s="1090"/>
      <c r="AK36" s="1031" t="s">
        <v>580</v>
      </c>
      <c r="AL36" s="1022"/>
      <c r="AM36" s="1022"/>
      <c r="AN36" s="1022"/>
      <c r="AO36" s="1022"/>
      <c r="AP36" s="1022">
        <v>8</v>
      </c>
      <c r="AQ36" s="1022"/>
      <c r="AR36" s="1022"/>
      <c r="AS36" s="1022"/>
      <c r="AT36" s="1022"/>
      <c r="AU36" s="1022" t="s">
        <v>572</v>
      </c>
      <c r="AV36" s="1022"/>
      <c r="AW36" s="1022"/>
      <c r="AX36" s="1022"/>
      <c r="AY36" s="1022"/>
      <c r="AZ36" s="1093" t="s">
        <v>574</v>
      </c>
      <c r="BA36" s="1093"/>
      <c r="BB36" s="1093"/>
      <c r="BC36" s="1093"/>
      <c r="BD36" s="1093"/>
      <c r="BE36" s="1077" t="s">
        <v>406</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408</v>
      </c>
      <c r="C37" s="1083"/>
      <c r="D37" s="1083"/>
      <c r="E37" s="1083"/>
      <c r="F37" s="1083"/>
      <c r="G37" s="1083"/>
      <c r="H37" s="1083"/>
      <c r="I37" s="1083"/>
      <c r="J37" s="1083"/>
      <c r="K37" s="1083"/>
      <c r="L37" s="1083"/>
      <c r="M37" s="1083"/>
      <c r="N37" s="1083"/>
      <c r="O37" s="1083"/>
      <c r="P37" s="1084"/>
      <c r="Q37" s="1094">
        <v>432</v>
      </c>
      <c r="R37" s="1095"/>
      <c r="S37" s="1095"/>
      <c r="T37" s="1095"/>
      <c r="U37" s="1095"/>
      <c r="V37" s="1095">
        <v>431</v>
      </c>
      <c r="W37" s="1095"/>
      <c r="X37" s="1095"/>
      <c r="Y37" s="1095"/>
      <c r="Z37" s="1095"/>
      <c r="AA37" s="1095">
        <v>1</v>
      </c>
      <c r="AB37" s="1095"/>
      <c r="AC37" s="1095"/>
      <c r="AD37" s="1095"/>
      <c r="AE37" s="1096"/>
      <c r="AF37" s="1088" t="s">
        <v>409</v>
      </c>
      <c r="AG37" s="1089"/>
      <c r="AH37" s="1089"/>
      <c r="AI37" s="1089"/>
      <c r="AJ37" s="1090"/>
      <c r="AK37" s="1031">
        <v>254</v>
      </c>
      <c r="AL37" s="1022"/>
      <c r="AM37" s="1022"/>
      <c r="AN37" s="1022"/>
      <c r="AO37" s="1022"/>
      <c r="AP37" s="1022">
        <v>1884</v>
      </c>
      <c r="AQ37" s="1022"/>
      <c r="AR37" s="1022"/>
      <c r="AS37" s="1022"/>
      <c r="AT37" s="1022"/>
      <c r="AU37" s="1022">
        <v>1820</v>
      </c>
      <c r="AV37" s="1022"/>
      <c r="AW37" s="1022"/>
      <c r="AX37" s="1022"/>
      <c r="AY37" s="1022"/>
      <c r="AZ37" s="1093" t="s">
        <v>574</v>
      </c>
      <c r="BA37" s="1093"/>
      <c r="BB37" s="1093"/>
      <c r="BC37" s="1093"/>
      <c r="BD37" s="1093"/>
      <c r="BE37" s="1077" t="s">
        <v>406</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410</v>
      </c>
      <c r="C38" s="1083"/>
      <c r="D38" s="1083"/>
      <c r="E38" s="1083"/>
      <c r="F38" s="1083"/>
      <c r="G38" s="1083"/>
      <c r="H38" s="1083"/>
      <c r="I38" s="1083"/>
      <c r="J38" s="1083"/>
      <c r="K38" s="1083"/>
      <c r="L38" s="1083"/>
      <c r="M38" s="1083"/>
      <c r="N38" s="1083"/>
      <c r="O38" s="1083"/>
      <c r="P38" s="1084"/>
      <c r="Q38" s="1094">
        <v>515</v>
      </c>
      <c r="R38" s="1095"/>
      <c r="S38" s="1095"/>
      <c r="T38" s="1095"/>
      <c r="U38" s="1095"/>
      <c r="V38" s="1095">
        <v>515</v>
      </c>
      <c r="W38" s="1095"/>
      <c r="X38" s="1095"/>
      <c r="Y38" s="1095"/>
      <c r="Z38" s="1095"/>
      <c r="AA38" s="1095" t="s">
        <v>572</v>
      </c>
      <c r="AB38" s="1095"/>
      <c r="AC38" s="1095"/>
      <c r="AD38" s="1095"/>
      <c r="AE38" s="1096"/>
      <c r="AF38" s="1088" t="s">
        <v>130</v>
      </c>
      <c r="AG38" s="1089"/>
      <c r="AH38" s="1089"/>
      <c r="AI38" s="1089"/>
      <c r="AJ38" s="1090"/>
      <c r="AK38" s="1031">
        <v>341</v>
      </c>
      <c r="AL38" s="1022"/>
      <c r="AM38" s="1022"/>
      <c r="AN38" s="1022"/>
      <c r="AO38" s="1022"/>
      <c r="AP38" s="1022">
        <v>2034</v>
      </c>
      <c r="AQ38" s="1022"/>
      <c r="AR38" s="1022"/>
      <c r="AS38" s="1022"/>
      <c r="AT38" s="1022"/>
      <c r="AU38" s="1022">
        <v>1971</v>
      </c>
      <c r="AV38" s="1022"/>
      <c r="AW38" s="1022"/>
      <c r="AX38" s="1022"/>
      <c r="AY38" s="1022"/>
      <c r="AZ38" s="1093" t="s">
        <v>574</v>
      </c>
      <c r="BA38" s="1093"/>
      <c r="BB38" s="1093"/>
      <c r="BC38" s="1093"/>
      <c r="BD38" s="1093"/>
      <c r="BE38" s="1077" t="s">
        <v>406</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t="s">
        <v>411</v>
      </c>
      <c r="C39" s="1083"/>
      <c r="D39" s="1083"/>
      <c r="E39" s="1083"/>
      <c r="F39" s="1083"/>
      <c r="G39" s="1083"/>
      <c r="H39" s="1083"/>
      <c r="I39" s="1083"/>
      <c r="J39" s="1083"/>
      <c r="K39" s="1083"/>
      <c r="L39" s="1083"/>
      <c r="M39" s="1083"/>
      <c r="N39" s="1083"/>
      <c r="O39" s="1083"/>
      <c r="P39" s="1084"/>
      <c r="Q39" s="1094">
        <v>243</v>
      </c>
      <c r="R39" s="1095"/>
      <c r="S39" s="1095"/>
      <c r="T39" s="1095"/>
      <c r="U39" s="1095"/>
      <c r="V39" s="1095">
        <v>240</v>
      </c>
      <c r="W39" s="1095"/>
      <c r="X39" s="1095"/>
      <c r="Y39" s="1095"/>
      <c r="Z39" s="1095"/>
      <c r="AA39" s="1095">
        <v>3</v>
      </c>
      <c r="AB39" s="1095"/>
      <c r="AC39" s="1095"/>
      <c r="AD39" s="1095"/>
      <c r="AE39" s="1096"/>
      <c r="AF39" s="1088" t="s">
        <v>130</v>
      </c>
      <c r="AG39" s="1089"/>
      <c r="AH39" s="1089"/>
      <c r="AI39" s="1089"/>
      <c r="AJ39" s="1090"/>
      <c r="AK39" s="1031">
        <v>170</v>
      </c>
      <c r="AL39" s="1022"/>
      <c r="AM39" s="1022"/>
      <c r="AN39" s="1022"/>
      <c r="AO39" s="1022"/>
      <c r="AP39" s="1022">
        <v>870</v>
      </c>
      <c r="AQ39" s="1022"/>
      <c r="AR39" s="1022"/>
      <c r="AS39" s="1022"/>
      <c r="AT39" s="1022"/>
      <c r="AU39" s="1022">
        <v>854</v>
      </c>
      <c r="AV39" s="1022"/>
      <c r="AW39" s="1022"/>
      <c r="AX39" s="1022"/>
      <c r="AY39" s="1022"/>
      <c r="AZ39" s="1093" t="s">
        <v>574</v>
      </c>
      <c r="BA39" s="1093"/>
      <c r="BB39" s="1093"/>
      <c r="BC39" s="1093"/>
      <c r="BD39" s="1093"/>
      <c r="BE39" s="1077" t="s">
        <v>406</v>
      </c>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t="s">
        <v>412</v>
      </c>
      <c r="C40" s="1083"/>
      <c r="D40" s="1083"/>
      <c r="E40" s="1083"/>
      <c r="F40" s="1083"/>
      <c r="G40" s="1083"/>
      <c r="H40" s="1083"/>
      <c r="I40" s="1083"/>
      <c r="J40" s="1083"/>
      <c r="K40" s="1083"/>
      <c r="L40" s="1083"/>
      <c r="M40" s="1083"/>
      <c r="N40" s="1083"/>
      <c r="O40" s="1083"/>
      <c r="P40" s="1084"/>
      <c r="Q40" s="1094">
        <v>7</v>
      </c>
      <c r="R40" s="1095"/>
      <c r="S40" s="1095"/>
      <c r="T40" s="1095"/>
      <c r="U40" s="1095"/>
      <c r="V40" s="1095">
        <v>7</v>
      </c>
      <c r="W40" s="1095"/>
      <c r="X40" s="1095"/>
      <c r="Y40" s="1095"/>
      <c r="Z40" s="1095"/>
      <c r="AA40" s="1095" t="s">
        <v>577</v>
      </c>
      <c r="AB40" s="1095"/>
      <c r="AC40" s="1095"/>
      <c r="AD40" s="1095"/>
      <c r="AE40" s="1096"/>
      <c r="AF40" s="1088" t="s">
        <v>130</v>
      </c>
      <c r="AG40" s="1089"/>
      <c r="AH40" s="1089"/>
      <c r="AI40" s="1089"/>
      <c r="AJ40" s="1090"/>
      <c r="AK40" s="1031">
        <v>6</v>
      </c>
      <c r="AL40" s="1022"/>
      <c r="AM40" s="1022"/>
      <c r="AN40" s="1022"/>
      <c r="AO40" s="1022"/>
      <c r="AP40" s="1022">
        <v>43</v>
      </c>
      <c r="AQ40" s="1022"/>
      <c r="AR40" s="1022"/>
      <c r="AS40" s="1022"/>
      <c r="AT40" s="1022"/>
      <c r="AU40" s="1022">
        <v>43</v>
      </c>
      <c r="AV40" s="1022"/>
      <c r="AW40" s="1022"/>
      <c r="AX40" s="1022"/>
      <c r="AY40" s="1022"/>
      <c r="AZ40" s="1093" t="s">
        <v>574</v>
      </c>
      <c r="BA40" s="1093"/>
      <c r="BB40" s="1093"/>
      <c r="BC40" s="1093"/>
      <c r="BD40" s="1093"/>
      <c r="BE40" s="1077" t="s">
        <v>406</v>
      </c>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t="s">
        <v>413</v>
      </c>
      <c r="C41" s="1083"/>
      <c r="D41" s="1083"/>
      <c r="E41" s="1083"/>
      <c r="F41" s="1083"/>
      <c r="G41" s="1083"/>
      <c r="H41" s="1083"/>
      <c r="I41" s="1083"/>
      <c r="J41" s="1083"/>
      <c r="K41" s="1083"/>
      <c r="L41" s="1083"/>
      <c r="M41" s="1083"/>
      <c r="N41" s="1083"/>
      <c r="O41" s="1083"/>
      <c r="P41" s="1084"/>
      <c r="Q41" s="1094">
        <v>56</v>
      </c>
      <c r="R41" s="1095"/>
      <c r="S41" s="1095"/>
      <c r="T41" s="1095"/>
      <c r="U41" s="1095"/>
      <c r="V41" s="1095">
        <v>56</v>
      </c>
      <c r="W41" s="1095"/>
      <c r="X41" s="1095"/>
      <c r="Y41" s="1095"/>
      <c r="Z41" s="1095"/>
      <c r="AA41" s="1095" t="s">
        <v>579</v>
      </c>
      <c r="AB41" s="1095"/>
      <c r="AC41" s="1095"/>
      <c r="AD41" s="1095"/>
      <c r="AE41" s="1096"/>
      <c r="AF41" s="1088" t="s">
        <v>130</v>
      </c>
      <c r="AG41" s="1089"/>
      <c r="AH41" s="1089"/>
      <c r="AI41" s="1089"/>
      <c r="AJ41" s="1090"/>
      <c r="AK41" s="1031">
        <v>15</v>
      </c>
      <c r="AL41" s="1022"/>
      <c r="AM41" s="1022"/>
      <c r="AN41" s="1022"/>
      <c r="AO41" s="1022"/>
      <c r="AP41" s="1022">
        <v>84</v>
      </c>
      <c r="AQ41" s="1022"/>
      <c r="AR41" s="1022"/>
      <c r="AS41" s="1022"/>
      <c r="AT41" s="1022"/>
      <c r="AU41" s="1022">
        <v>79</v>
      </c>
      <c r="AV41" s="1022"/>
      <c r="AW41" s="1022"/>
      <c r="AX41" s="1022"/>
      <c r="AY41" s="1022"/>
      <c r="AZ41" s="1093" t="s">
        <v>574</v>
      </c>
      <c r="BA41" s="1093"/>
      <c r="BB41" s="1093"/>
      <c r="BC41" s="1093"/>
      <c r="BD41" s="1093"/>
      <c r="BE41" s="1077" t="s">
        <v>406</v>
      </c>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1329</v>
      </c>
      <c r="AG63" s="1010"/>
      <c r="AH63" s="1010"/>
      <c r="AI63" s="1010"/>
      <c r="AJ63" s="1075"/>
      <c r="AK63" s="1076"/>
      <c r="AL63" s="1014"/>
      <c r="AM63" s="1014"/>
      <c r="AN63" s="1014"/>
      <c r="AO63" s="1014"/>
      <c r="AP63" s="1010">
        <v>17359</v>
      </c>
      <c r="AQ63" s="1010"/>
      <c r="AR63" s="1010"/>
      <c r="AS63" s="1010"/>
      <c r="AT63" s="1010"/>
      <c r="AU63" s="1010">
        <v>10151</v>
      </c>
      <c r="AV63" s="1010"/>
      <c r="AW63" s="1010"/>
      <c r="AX63" s="1010"/>
      <c r="AY63" s="1010"/>
      <c r="AZ63" s="1070"/>
      <c r="BA63" s="1070"/>
      <c r="BB63" s="1070"/>
      <c r="BC63" s="1070"/>
      <c r="BD63" s="1070"/>
      <c r="BE63" s="1011"/>
      <c r="BF63" s="1011"/>
      <c r="BG63" s="1011"/>
      <c r="BH63" s="1011"/>
      <c r="BI63" s="1012"/>
      <c r="BJ63" s="1071" t="s">
        <v>130</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391</v>
      </c>
      <c r="AB66" s="1053"/>
      <c r="AC66" s="1053"/>
      <c r="AD66" s="1053"/>
      <c r="AE66" s="1054"/>
      <c r="AF66" s="1058" t="s">
        <v>418</v>
      </c>
      <c r="AG66" s="1059"/>
      <c r="AH66" s="1059"/>
      <c r="AI66" s="1059"/>
      <c r="AJ66" s="1060"/>
      <c r="AK66" s="1052" t="s">
        <v>393</v>
      </c>
      <c r="AL66" s="1047"/>
      <c r="AM66" s="1047"/>
      <c r="AN66" s="1047"/>
      <c r="AO66" s="1048"/>
      <c r="AP66" s="1052" t="s">
        <v>394</v>
      </c>
      <c r="AQ66" s="1053"/>
      <c r="AR66" s="1053"/>
      <c r="AS66" s="1053"/>
      <c r="AT66" s="1054"/>
      <c r="AU66" s="1052" t="s">
        <v>419</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581</v>
      </c>
      <c r="C68" s="1037"/>
      <c r="D68" s="1037"/>
      <c r="E68" s="1037"/>
      <c r="F68" s="1037"/>
      <c r="G68" s="1037"/>
      <c r="H68" s="1037"/>
      <c r="I68" s="1037"/>
      <c r="J68" s="1037"/>
      <c r="K68" s="1037"/>
      <c r="L68" s="1037"/>
      <c r="M68" s="1037"/>
      <c r="N68" s="1037"/>
      <c r="O68" s="1037"/>
      <c r="P68" s="1038"/>
      <c r="Q68" s="1039">
        <v>370</v>
      </c>
      <c r="R68" s="1033"/>
      <c r="S68" s="1033"/>
      <c r="T68" s="1033"/>
      <c r="U68" s="1033"/>
      <c r="V68" s="1033">
        <v>369</v>
      </c>
      <c r="W68" s="1033"/>
      <c r="X68" s="1033"/>
      <c r="Y68" s="1033"/>
      <c r="Z68" s="1033"/>
      <c r="AA68" s="1033">
        <v>0</v>
      </c>
      <c r="AB68" s="1033"/>
      <c r="AC68" s="1033"/>
      <c r="AD68" s="1033"/>
      <c r="AE68" s="1033"/>
      <c r="AF68" s="1033">
        <v>0</v>
      </c>
      <c r="AG68" s="1033"/>
      <c r="AH68" s="1033"/>
      <c r="AI68" s="1033"/>
      <c r="AJ68" s="1033"/>
      <c r="AK68" s="1033">
        <v>5</v>
      </c>
      <c r="AL68" s="1033"/>
      <c r="AM68" s="1033"/>
      <c r="AN68" s="1033"/>
      <c r="AO68" s="1033"/>
      <c r="AP68" s="1033" t="s">
        <v>582</v>
      </c>
      <c r="AQ68" s="1033"/>
      <c r="AR68" s="1033"/>
      <c r="AS68" s="1033"/>
      <c r="AT68" s="1033"/>
      <c r="AU68" s="1033" t="s">
        <v>582</v>
      </c>
      <c r="AV68" s="1033"/>
      <c r="AW68" s="1033"/>
      <c r="AX68" s="1033"/>
      <c r="AY68" s="1033"/>
      <c r="AZ68" s="1034" t="s">
        <v>583</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584</v>
      </c>
      <c r="C69" s="1026"/>
      <c r="D69" s="1026"/>
      <c r="E69" s="1026"/>
      <c r="F69" s="1026"/>
      <c r="G69" s="1026"/>
      <c r="H69" s="1026"/>
      <c r="I69" s="1026"/>
      <c r="J69" s="1026"/>
      <c r="K69" s="1026"/>
      <c r="L69" s="1026"/>
      <c r="M69" s="1026"/>
      <c r="N69" s="1026"/>
      <c r="O69" s="1026"/>
      <c r="P69" s="1027"/>
      <c r="Q69" s="1028">
        <v>27</v>
      </c>
      <c r="R69" s="1022"/>
      <c r="S69" s="1022"/>
      <c r="T69" s="1022"/>
      <c r="U69" s="1022"/>
      <c r="V69" s="1022">
        <v>26</v>
      </c>
      <c r="W69" s="1022"/>
      <c r="X69" s="1022"/>
      <c r="Y69" s="1022"/>
      <c r="Z69" s="1022"/>
      <c r="AA69" s="1022">
        <v>1</v>
      </c>
      <c r="AB69" s="1022"/>
      <c r="AC69" s="1022"/>
      <c r="AD69" s="1022"/>
      <c r="AE69" s="1022"/>
      <c r="AF69" s="1022">
        <v>1</v>
      </c>
      <c r="AG69" s="1022"/>
      <c r="AH69" s="1022"/>
      <c r="AI69" s="1022"/>
      <c r="AJ69" s="1022"/>
      <c r="AK69" s="1022" t="s">
        <v>582</v>
      </c>
      <c r="AL69" s="1022"/>
      <c r="AM69" s="1022"/>
      <c r="AN69" s="1022"/>
      <c r="AO69" s="1022"/>
      <c r="AP69" s="1022" t="s">
        <v>585</v>
      </c>
      <c r="AQ69" s="1022"/>
      <c r="AR69" s="1022"/>
      <c r="AS69" s="1022"/>
      <c r="AT69" s="1022"/>
      <c r="AU69" s="1022" t="s">
        <v>585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586</v>
      </c>
      <c r="C70" s="1026"/>
      <c r="D70" s="1026"/>
      <c r="E70" s="1026"/>
      <c r="F70" s="1026"/>
      <c r="G70" s="1026"/>
      <c r="H70" s="1026"/>
      <c r="I70" s="1026"/>
      <c r="J70" s="1026"/>
      <c r="K70" s="1026"/>
      <c r="L70" s="1026"/>
      <c r="M70" s="1026"/>
      <c r="N70" s="1026"/>
      <c r="O70" s="1026"/>
      <c r="P70" s="1027"/>
      <c r="Q70" s="1028">
        <v>69</v>
      </c>
      <c r="R70" s="1022"/>
      <c r="S70" s="1022"/>
      <c r="T70" s="1022"/>
      <c r="U70" s="1022"/>
      <c r="V70" s="1022">
        <v>51</v>
      </c>
      <c r="W70" s="1022"/>
      <c r="X70" s="1022"/>
      <c r="Y70" s="1022"/>
      <c r="Z70" s="1022"/>
      <c r="AA70" s="1022">
        <v>19</v>
      </c>
      <c r="AB70" s="1022"/>
      <c r="AC70" s="1022"/>
      <c r="AD70" s="1022"/>
      <c r="AE70" s="1022"/>
      <c r="AF70" s="1022">
        <v>19</v>
      </c>
      <c r="AG70" s="1022"/>
      <c r="AH70" s="1022"/>
      <c r="AI70" s="1022"/>
      <c r="AJ70" s="1022"/>
      <c r="AK70" s="1022" t="s">
        <v>585</v>
      </c>
      <c r="AL70" s="1022"/>
      <c r="AM70" s="1022"/>
      <c r="AN70" s="1022"/>
      <c r="AO70" s="1022"/>
      <c r="AP70" s="1022" t="s">
        <v>585</v>
      </c>
      <c r="AQ70" s="1022"/>
      <c r="AR70" s="1022"/>
      <c r="AS70" s="1022"/>
      <c r="AT70" s="1022"/>
      <c r="AU70" s="1022" t="s">
        <v>587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588</v>
      </c>
      <c r="C71" s="1026"/>
      <c r="D71" s="1026"/>
      <c r="E71" s="1026"/>
      <c r="F71" s="1026"/>
      <c r="G71" s="1026"/>
      <c r="H71" s="1026"/>
      <c r="I71" s="1026"/>
      <c r="J71" s="1026"/>
      <c r="K71" s="1026"/>
      <c r="L71" s="1026"/>
      <c r="M71" s="1026"/>
      <c r="N71" s="1026"/>
      <c r="O71" s="1026"/>
      <c r="P71" s="1027"/>
      <c r="Q71" s="1028">
        <v>253</v>
      </c>
      <c r="R71" s="1022"/>
      <c r="S71" s="1022"/>
      <c r="T71" s="1022"/>
      <c r="U71" s="1022"/>
      <c r="V71" s="1022">
        <v>188</v>
      </c>
      <c r="W71" s="1022"/>
      <c r="X71" s="1022"/>
      <c r="Y71" s="1022"/>
      <c r="Z71" s="1022"/>
      <c r="AA71" s="1022">
        <v>65</v>
      </c>
      <c r="AB71" s="1022"/>
      <c r="AC71" s="1022"/>
      <c r="AD71" s="1022"/>
      <c r="AE71" s="1022"/>
      <c r="AF71" s="1022">
        <v>65</v>
      </c>
      <c r="AG71" s="1022"/>
      <c r="AH71" s="1022"/>
      <c r="AI71" s="1022"/>
      <c r="AJ71" s="1022"/>
      <c r="AK71" s="1022">
        <v>47</v>
      </c>
      <c r="AL71" s="1022"/>
      <c r="AM71" s="1022"/>
      <c r="AN71" s="1022"/>
      <c r="AO71" s="1022"/>
      <c r="AP71" s="1022" t="s">
        <v>589</v>
      </c>
      <c r="AQ71" s="1022"/>
      <c r="AR71" s="1022"/>
      <c r="AS71" s="1022"/>
      <c r="AT71" s="1022"/>
      <c r="AU71" s="1022" t="s">
        <v>585</v>
      </c>
      <c r="AV71" s="1022"/>
      <c r="AW71" s="1022"/>
      <c r="AX71" s="1022"/>
      <c r="AY71" s="1022"/>
      <c r="AZ71" s="1023" t="s">
        <v>590</v>
      </c>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591</v>
      </c>
      <c r="C72" s="1026"/>
      <c r="D72" s="1026"/>
      <c r="E72" s="1026"/>
      <c r="F72" s="1026"/>
      <c r="G72" s="1026"/>
      <c r="H72" s="1026"/>
      <c r="I72" s="1026"/>
      <c r="J72" s="1026"/>
      <c r="K72" s="1026"/>
      <c r="L72" s="1026"/>
      <c r="M72" s="1026"/>
      <c r="N72" s="1026"/>
      <c r="O72" s="1026"/>
      <c r="P72" s="1027"/>
      <c r="Q72" s="1028">
        <v>198218</v>
      </c>
      <c r="R72" s="1022"/>
      <c r="S72" s="1022"/>
      <c r="T72" s="1022"/>
      <c r="U72" s="1022"/>
      <c r="V72" s="1022">
        <v>189076</v>
      </c>
      <c r="W72" s="1022"/>
      <c r="X72" s="1022"/>
      <c r="Y72" s="1022"/>
      <c r="Z72" s="1022"/>
      <c r="AA72" s="1022">
        <v>9142</v>
      </c>
      <c r="AB72" s="1022"/>
      <c r="AC72" s="1022"/>
      <c r="AD72" s="1022"/>
      <c r="AE72" s="1022"/>
      <c r="AF72" s="1022">
        <v>9142</v>
      </c>
      <c r="AG72" s="1022"/>
      <c r="AH72" s="1022"/>
      <c r="AI72" s="1022"/>
      <c r="AJ72" s="1022"/>
      <c r="AK72" s="1022" t="s">
        <v>592</v>
      </c>
      <c r="AL72" s="1022"/>
      <c r="AM72" s="1022"/>
      <c r="AN72" s="1022"/>
      <c r="AO72" s="1022"/>
      <c r="AP72" s="1022" t="s">
        <v>593</v>
      </c>
      <c r="AQ72" s="1022"/>
      <c r="AR72" s="1022"/>
      <c r="AS72" s="1022"/>
      <c r="AT72" s="1022"/>
      <c r="AU72" s="1022" t="s">
        <v>582</v>
      </c>
      <c r="AV72" s="1022"/>
      <c r="AW72" s="1022"/>
      <c r="AX72" s="1022"/>
      <c r="AY72" s="1022"/>
      <c r="AZ72" s="1023" t="s">
        <v>594</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9227</v>
      </c>
      <c r="AG88" s="1010"/>
      <c r="AH88" s="1010"/>
      <c r="AI88" s="1010"/>
      <c r="AJ88" s="1010"/>
      <c r="AK88" s="1014"/>
      <c r="AL88" s="1014"/>
      <c r="AM88" s="1014"/>
      <c r="AN88" s="1014"/>
      <c r="AO88" s="1014"/>
      <c r="AP88" s="1010" t="s">
        <v>609</v>
      </c>
      <c r="AQ88" s="1010"/>
      <c r="AR88" s="1010"/>
      <c r="AS88" s="1010"/>
      <c r="AT88" s="1010"/>
      <c r="AU88" s="1010" t="s">
        <v>610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75</v>
      </c>
      <c r="CS102" s="1002"/>
      <c r="CT102" s="1002"/>
      <c r="CU102" s="1002"/>
      <c r="CV102" s="1003"/>
      <c r="CW102" s="1001">
        <v>21</v>
      </c>
      <c r="CX102" s="1002"/>
      <c r="CY102" s="1002"/>
      <c r="CZ102" s="1002"/>
      <c r="DA102" s="1003"/>
      <c r="DB102" s="1001" t="s">
        <v>607</v>
      </c>
      <c r="DC102" s="1002"/>
      <c r="DD102" s="1002"/>
      <c r="DE102" s="1002"/>
      <c r="DF102" s="1003"/>
      <c r="DG102" s="1001" t="s">
        <v>607</v>
      </c>
      <c r="DH102" s="1002"/>
      <c r="DI102" s="1002"/>
      <c r="DJ102" s="1002"/>
      <c r="DK102" s="1003"/>
      <c r="DL102" s="1001" t="s">
        <v>607</v>
      </c>
      <c r="DM102" s="1002"/>
      <c r="DN102" s="1002"/>
      <c r="DO102" s="1002"/>
      <c r="DP102" s="1003"/>
      <c r="DQ102" s="1001" t="s">
        <v>608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302</v>
      </c>
      <c r="AG109" s="945"/>
      <c r="AH109" s="945"/>
      <c r="AI109" s="945"/>
      <c r="AJ109" s="946"/>
      <c r="AK109" s="947" t="s">
        <v>301</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302</v>
      </c>
      <c r="BW109" s="945"/>
      <c r="BX109" s="945"/>
      <c r="BY109" s="945"/>
      <c r="BZ109" s="946"/>
      <c r="CA109" s="947" t="s">
        <v>301</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302</v>
      </c>
      <c r="DM109" s="945"/>
      <c r="DN109" s="945"/>
      <c r="DO109" s="945"/>
      <c r="DP109" s="946"/>
      <c r="DQ109" s="947" t="s">
        <v>301</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7542148</v>
      </c>
      <c r="AB110" s="938"/>
      <c r="AC110" s="938"/>
      <c r="AD110" s="938"/>
      <c r="AE110" s="939"/>
      <c r="AF110" s="940">
        <v>7642299</v>
      </c>
      <c r="AG110" s="938"/>
      <c r="AH110" s="938"/>
      <c r="AI110" s="938"/>
      <c r="AJ110" s="939"/>
      <c r="AK110" s="940">
        <v>7093288</v>
      </c>
      <c r="AL110" s="938"/>
      <c r="AM110" s="938"/>
      <c r="AN110" s="938"/>
      <c r="AO110" s="939"/>
      <c r="AP110" s="941">
        <v>37.1</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52566684</v>
      </c>
      <c r="BR110" s="885"/>
      <c r="BS110" s="885"/>
      <c r="BT110" s="885"/>
      <c r="BU110" s="885"/>
      <c r="BV110" s="885">
        <v>51095882</v>
      </c>
      <c r="BW110" s="885"/>
      <c r="BX110" s="885"/>
      <c r="BY110" s="885"/>
      <c r="BZ110" s="885"/>
      <c r="CA110" s="885">
        <v>49276638</v>
      </c>
      <c r="CB110" s="885"/>
      <c r="CC110" s="885"/>
      <c r="CD110" s="885"/>
      <c r="CE110" s="885"/>
      <c r="CF110" s="909">
        <v>257.5</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436</v>
      </c>
      <c r="DM110" s="885"/>
      <c r="DN110" s="885"/>
      <c r="DO110" s="885"/>
      <c r="DP110" s="885"/>
      <c r="DQ110" s="885" t="s">
        <v>409</v>
      </c>
      <c r="DR110" s="885"/>
      <c r="DS110" s="885"/>
      <c r="DT110" s="885"/>
      <c r="DU110" s="885"/>
      <c r="DV110" s="886" t="s">
        <v>130</v>
      </c>
      <c r="DW110" s="886"/>
      <c r="DX110" s="886"/>
      <c r="DY110" s="886"/>
      <c r="DZ110" s="887"/>
    </row>
    <row r="111" spans="1:131" s="246" customFormat="1" ht="26.25" customHeight="1" x14ac:dyDescent="0.15">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436</v>
      </c>
      <c r="AB111" s="966"/>
      <c r="AC111" s="966"/>
      <c r="AD111" s="966"/>
      <c r="AE111" s="967"/>
      <c r="AF111" s="968" t="s">
        <v>130</v>
      </c>
      <c r="AG111" s="966"/>
      <c r="AH111" s="966"/>
      <c r="AI111" s="966"/>
      <c r="AJ111" s="967"/>
      <c r="AK111" s="968" t="s">
        <v>130</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130</v>
      </c>
      <c r="BR111" s="857"/>
      <c r="BS111" s="857"/>
      <c r="BT111" s="857"/>
      <c r="BU111" s="857"/>
      <c r="BV111" s="857" t="s">
        <v>409</v>
      </c>
      <c r="BW111" s="857"/>
      <c r="BX111" s="857"/>
      <c r="BY111" s="857"/>
      <c r="BZ111" s="857"/>
      <c r="CA111" s="857" t="s">
        <v>130</v>
      </c>
      <c r="CB111" s="857"/>
      <c r="CC111" s="857"/>
      <c r="CD111" s="857"/>
      <c r="CE111" s="857"/>
      <c r="CF111" s="918" t="s">
        <v>130</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409</v>
      </c>
      <c r="DM111" s="857"/>
      <c r="DN111" s="857"/>
      <c r="DO111" s="857"/>
      <c r="DP111" s="857"/>
      <c r="DQ111" s="857" t="s">
        <v>436</v>
      </c>
      <c r="DR111" s="857"/>
      <c r="DS111" s="857"/>
      <c r="DT111" s="857"/>
      <c r="DU111" s="857"/>
      <c r="DV111" s="834" t="s">
        <v>409</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130</v>
      </c>
      <c r="AG112" s="820"/>
      <c r="AH112" s="820"/>
      <c r="AI112" s="820"/>
      <c r="AJ112" s="821"/>
      <c r="AK112" s="822" t="s">
        <v>130</v>
      </c>
      <c r="AL112" s="820"/>
      <c r="AM112" s="820"/>
      <c r="AN112" s="820"/>
      <c r="AO112" s="821"/>
      <c r="AP112" s="867" t="s">
        <v>409</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11255310</v>
      </c>
      <c r="BR112" s="857"/>
      <c r="BS112" s="857"/>
      <c r="BT112" s="857"/>
      <c r="BU112" s="857"/>
      <c r="BV112" s="857">
        <v>10769347</v>
      </c>
      <c r="BW112" s="857"/>
      <c r="BX112" s="857"/>
      <c r="BY112" s="857"/>
      <c r="BZ112" s="857"/>
      <c r="CA112" s="857">
        <v>10149740</v>
      </c>
      <c r="CB112" s="857"/>
      <c r="CC112" s="857"/>
      <c r="CD112" s="857"/>
      <c r="CE112" s="857"/>
      <c r="CF112" s="918">
        <v>53</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130</v>
      </c>
      <c r="DH112" s="857"/>
      <c r="DI112" s="857"/>
      <c r="DJ112" s="857"/>
      <c r="DK112" s="857"/>
      <c r="DL112" s="857" t="s">
        <v>436</v>
      </c>
      <c r="DM112" s="857"/>
      <c r="DN112" s="857"/>
      <c r="DO112" s="857"/>
      <c r="DP112" s="857"/>
      <c r="DQ112" s="857" t="s">
        <v>130</v>
      </c>
      <c r="DR112" s="857"/>
      <c r="DS112" s="857"/>
      <c r="DT112" s="857"/>
      <c r="DU112" s="857"/>
      <c r="DV112" s="834" t="s">
        <v>130</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1104654</v>
      </c>
      <c r="AB113" s="966"/>
      <c r="AC113" s="966"/>
      <c r="AD113" s="966"/>
      <c r="AE113" s="967"/>
      <c r="AF113" s="968">
        <v>1087119</v>
      </c>
      <c r="AG113" s="966"/>
      <c r="AH113" s="966"/>
      <c r="AI113" s="966"/>
      <c r="AJ113" s="967"/>
      <c r="AK113" s="968">
        <v>981471</v>
      </c>
      <c r="AL113" s="966"/>
      <c r="AM113" s="966"/>
      <c r="AN113" s="966"/>
      <c r="AO113" s="967"/>
      <c r="AP113" s="969">
        <v>5.0999999999999996</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t="s">
        <v>436</v>
      </c>
      <c r="BR113" s="857"/>
      <c r="BS113" s="857"/>
      <c r="BT113" s="857"/>
      <c r="BU113" s="857"/>
      <c r="BV113" s="857" t="s">
        <v>436</v>
      </c>
      <c r="BW113" s="857"/>
      <c r="BX113" s="857"/>
      <c r="BY113" s="857"/>
      <c r="BZ113" s="857"/>
      <c r="CA113" s="857" t="s">
        <v>436</v>
      </c>
      <c r="CB113" s="857"/>
      <c r="CC113" s="857"/>
      <c r="CD113" s="857"/>
      <c r="CE113" s="857"/>
      <c r="CF113" s="918" t="s">
        <v>130</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436</v>
      </c>
      <c r="DH113" s="820"/>
      <c r="DI113" s="820"/>
      <c r="DJ113" s="820"/>
      <c r="DK113" s="821"/>
      <c r="DL113" s="822" t="s">
        <v>436</v>
      </c>
      <c r="DM113" s="820"/>
      <c r="DN113" s="820"/>
      <c r="DO113" s="820"/>
      <c r="DP113" s="821"/>
      <c r="DQ113" s="822" t="s">
        <v>436</v>
      </c>
      <c r="DR113" s="820"/>
      <c r="DS113" s="820"/>
      <c r="DT113" s="820"/>
      <c r="DU113" s="821"/>
      <c r="DV113" s="867" t="s">
        <v>436</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436</v>
      </c>
      <c r="AB114" s="820"/>
      <c r="AC114" s="820"/>
      <c r="AD114" s="820"/>
      <c r="AE114" s="821"/>
      <c r="AF114" s="822" t="s">
        <v>436</v>
      </c>
      <c r="AG114" s="820"/>
      <c r="AH114" s="820"/>
      <c r="AI114" s="820"/>
      <c r="AJ114" s="821"/>
      <c r="AK114" s="822" t="s">
        <v>130</v>
      </c>
      <c r="AL114" s="820"/>
      <c r="AM114" s="820"/>
      <c r="AN114" s="820"/>
      <c r="AO114" s="821"/>
      <c r="AP114" s="867" t="s">
        <v>130</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8378363</v>
      </c>
      <c r="BR114" s="857"/>
      <c r="BS114" s="857"/>
      <c r="BT114" s="857"/>
      <c r="BU114" s="857"/>
      <c r="BV114" s="857">
        <v>8082842</v>
      </c>
      <c r="BW114" s="857"/>
      <c r="BX114" s="857"/>
      <c r="BY114" s="857"/>
      <c r="BZ114" s="857"/>
      <c r="CA114" s="857">
        <v>7743397</v>
      </c>
      <c r="CB114" s="857"/>
      <c r="CC114" s="857"/>
      <c r="CD114" s="857"/>
      <c r="CE114" s="857"/>
      <c r="CF114" s="918">
        <v>40.5</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436</v>
      </c>
      <c r="DM114" s="820"/>
      <c r="DN114" s="820"/>
      <c r="DO114" s="820"/>
      <c r="DP114" s="821"/>
      <c r="DQ114" s="822" t="s">
        <v>409</v>
      </c>
      <c r="DR114" s="820"/>
      <c r="DS114" s="820"/>
      <c r="DT114" s="820"/>
      <c r="DU114" s="821"/>
      <c r="DV114" s="867" t="s">
        <v>436</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3305</v>
      </c>
      <c r="AB115" s="966"/>
      <c r="AC115" s="966"/>
      <c r="AD115" s="966"/>
      <c r="AE115" s="967"/>
      <c r="AF115" s="968">
        <v>11950</v>
      </c>
      <c r="AG115" s="966"/>
      <c r="AH115" s="966"/>
      <c r="AI115" s="966"/>
      <c r="AJ115" s="967"/>
      <c r="AK115" s="968">
        <v>16818</v>
      </c>
      <c r="AL115" s="966"/>
      <c r="AM115" s="966"/>
      <c r="AN115" s="966"/>
      <c r="AO115" s="967"/>
      <c r="AP115" s="969">
        <v>0.1</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28270</v>
      </c>
      <c r="BR115" s="857"/>
      <c r="BS115" s="857"/>
      <c r="BT115" s="857"/>
      <c r="BU115" s="857"/>
      <c r="BV115" s="857">
        <v>19179</v>
      </c>
      <c r="BW115" s="857"/>
      <c r="BX115" s="857"/>
      <c r="BY115" s="857"/>
      <c r="BZ115" s="857"/>
      <c r="CA115" s="857">
        <v>17662</v>
      </c>
      <c r="CB115" s="857"/>
      <c r="CC115" s="857"/>
      <c r="CD115" s="857"/>
      <c r="CE115" s="857"/>
      <c r="CF115" s="918">
        <v>0.1</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436</v>
      </c>
      <c r="DH115" s="820"/>
      <c r="DI115" s="820"/>
      <c r="DJ115" s="820"/>
      <c r="DK115" s="821"/>
      <c r="DL115" s="822" t="s">
        <v>409</v>
      </c>
      <c r="DM115" s="820"/>
      <c r="DN115" s="820"/>
      <c r="DO115" s="820"/>
      <c r="DP115" s="821"/>
      <c r="DQ115" s="822" t="s">
        <v>409</v>
      </c>
      <c r="DR115" s="820"/>
      <c r="DS115" s="820"/>
      <c r="DT115" s="820"/>
      <c r="DU115" s="821"/>
      <c r="DV115" s="867" t="s">
        <v>436</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22</v>
      </c>
      <c r="AB116" s="820"/>
      <c r="AC116" s="820"/>
      <c r="AD116" s="820"/>
      <c r="AE116" s="821"/>
      <c r="AF116" s="822">
        <v>137</v>
      </c>
      <c r="AG116" s="820"/>
      <c r="AH116" s="820"/>
      <c r="AI116" s="820"/>
      <c r="AJ116" s="821"/>
      <c r="AK116" s="822">
        <v>252</v>
      </c>
      <c r="AL116" s="820"/>
      <c r="AM116" s="820"/>
      <c r="AN116" s="820"/>
      <c r="AO116" s="821"/>
      <c r="AP116" s="867">
        <v>0</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409</v>
      </c>
      <c r="BW116" s="857"/>
      <c r="BX116" s="857"/>
      <c r="BY116" s="857"/>
      <c r="BZ116" s="857"/>
      <c r="CA116" s="857" t="s">
        <v>130</v>
      </c>
      <c r="CB116" s="857"/>
      <c r="CC116" s="857"/>
      <c r="CD116" s="857"/>
      <c r="CE116" s="857"/>
      <c r="CF116" s="918" t="s">
        <v>130</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436</v>
      </c>
      <c r="DR116" s="820"/>
      <c r="DS116" s="820"/>
      <c r="DT116" s="820"/>
      <c r="DU116" s="821"/>
      <c r="DV116" s="867" t="s">
        <v>436</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8650129</v>
      </c>
      <c r="AB117" s="952"/>
      <c r="AC117" s="952"/>
      <c r="AD117" s="952"/>
      <c r="AE117" s="953"/>
      <c r="AF117" s="954">
        <v>8741505</v>
      </c>
      <c r="AG117" s="952"/>
      <c r="AH117" s="952"/>
      <c r="AI117" s="952"/>
      <c r="AJ117" s="953"/>
      <c r="AK117" s="954">
        <v>8091829</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302</v>
      </c>
      <c r="AG118" s="945"/>
      <c r="AH118" s="945"/>
      <c r="AI118" s="945"/>
      <c r="AJ118" s="946"/>
      <c r="AK118" s="947" t="s">
        <v>301</v>
      </c>
      <c r="AL118" s="945"/>
      <c r="AM118" s="945"/>
      <c r="AN118" s="945"/>
      <c r="AO118" s="946"/>
      <c r="AP118" s="948" t="s">
        <v>430</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130</v>
      </c>
      <c r="DR118" s="820"/>
      <c r="DS118" s="820"/>
      <c r="DT118" s="820"/>
      <c r="DU118" s="821"/>
      <c r="DV118" s="867" t="s">
        <v>130</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130</v>
      </c>
      <c r="AB119" s="938"/>
      <c r="AC119" s="938"/>
      <c r="AD119" s="938"/>
      <c r="AE119" s="939"/>
      <c r="AF119" s="940" t="s">
        <v>130</v>
      </c>
      <c r="AG119" s="938"/>
      <c r="AH119" s="938"/>
      <c r="AI119" s="938"/>
      <c r="AJ119" s="939"/>
      <c r="AK119" s="940" t="s">
        <v>130</v>
      </c>
      <c r="AL119" s="938"/>
      <c r="AM119" s="938"/>
      <c r="AN119" s="938"/>
      <c r="AO119" s="939"/>
      <c r="AP119" s="941" t="s">
        <v>130</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461</v>
      </c>
      <c r="BP119" s="921"/>
      <c r="BQ119" s="925">
        <v>72228627</v>
      </c>
      <c r="BR119" s="888"/>
      <c r="BS119" s="888"/>
      <c r="BT119" s="888"/>
      <c r="BU119" s="888"/>
      <c r="BV119" s="888">
        <v>69967250</v>
      </c>
      <c r="BW119" s="888"/>
      <c r="BX119" s="888"/>
      <c r="BY119" s="888"/>
      <c r="BZ119" s="888"/>
      <c r="CA119" s="888">
        <v>67187437</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130</v>
      </c>
      <c r="DH119" s="803"/>
      <c r="DI119" s="803"/>
      <c r="DJ119" s="803"/>
      <c r="DK119" s="804"/>
      <c r="DL119" s="805" t="s">
        <v>130</v>
      </c>
      <c r="DM119" s="803"/>
      <c r="DN119" s="803"/>
      <c r="DO119" s="803"/>
      <c r="DP119" s="804"/>
      <c r="DQ119" s="805" t="s">
        <v>130</v>
      </c>
      <c r="DR119" s="803"/>
      <c r="DS119" s="803"/>
      <c r="DT119" s="803"/>
      <c r="DU119" s="804"/>
      <c r="DV119" s="891" t="s">
        <v>130</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23036619</v>
      </c>
      <c r="BR120" s="885"/>
      <c r="BS120" s="885"/>
      <c r="BT120" s="885"/>
      <c r="BU120" s="885"/>
      <c r="BV120" s="885">
        <v>22991012</v>
      </c>
      <c r="BW120" s="885"/>
      <c r="BX120" s="885"/>
      <c r="BY120" s="885"/>
      <c r="BZ120" s="885"/>
      <c r="CA120" s="885">
        <v>21806525</v>
      </c>
      <c r="CB120" s="885"/>
      <c r="CC120" s="885"/>
      <c r="CD120" s="885"/>
      <c r="CE120" s="885"/>
      <c r="CF120" s="909">
        <v>114</v>
      </c>
      <c r="CG120" s="910"/>
      <c r="CH120" s="910"/>
      <c r="CI120" s="910"/>
      <c r="CJ120" s="910"/>
      <c r="CK120" s="911" t="s">
        <v>465</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4270995</v>
      </c>
      <c r="DH120" s="885"/>
      <c r="DI120" s="885"/>
      <c r="DJ120" s="885"/>
      <c r="DK120" s="885"/>
      <c r="DL120" s="885">
        <v>4109875</v>
      </c>
      <c r="DM120" s="885"/>
      <c r="DN120" s="885"/>
      <c r="DO120" s="885"/>
      <c r="DP120" s="885"/>
      <c r="DQ120" s="885">
        <v>3890623</v>
      </c>
      <c r="DR120" s="885"/>
      <c r="DS120" s="885"/>
      <c r="DT120" s="885"/>
      <c r="DU120" s="885"/>
      <c r="DV120" s="886">
        <v>20.3</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130</v>
      </c>
      <c r="AG121" s="820"/>
      <c r="AH121" s="820"/>
      <c r="AI121" s="820"/>
      <c r="AJ121" s="821"/>
      <c r="AK121" s="822" t="s">
        <v>130</v>
      </c>
      <c r="AL121" s="820"/>
      <c r="AM121" s="820"/>
      <c r="AN121" s="820"/>
      <c r="AO121" s="821"/>
      <c r="AP121" s="867" t="s">
        <v>130</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2981297</v>
      </c>
      <c r="BR121" s="857"/>
      <c r="BS121" s="857"/>
      <c r="BT121" s="857"/>
      <c r="BU121" s="857"/>
      <c r="BV121" s="857">
        <v>2841990</v>
      </c>
      <c r="BW121" s="857"/>
      <c r="BX121" s="857"/>
      <c r="BY121" s="857"/>
      <c r="BZ121" s="857"/>
      <c r="CA121" s="857">
        <v>2583371</v>
      </c>
      <c r="CB121" s="857"/>
      <c r="CC121" s="857"/>
      <c r="CD121" s="857"/>
      <c r="CE121" s="857"/>
      <c r="CF121" s="918">
        <v>13.5</v>
      </c>
      <c r="CG121" s="919"/>
      <c r="CH121" s="919"/>
      <c r="CI121" s="919"/>
      <c r="CJ121" s="919"/>
      <c r="CK121" s="912"/>
      <c r="CL121" s="898"/>
      <c r="CM121" s="898"/>
      <c r="CN121" s="898"/>
      <c r="CO121" s="899"/>
      <c r="CP121" s="878" t="s">
        <v>410</v>
      </c>
      <c r="CQ121" s="879"/>
      <c r="CR121" s="879"/>
      <c r="CS121" s="879"/>
      <c r="CT121" s="879"/>
      <c r="CU121" s="879"/>
      <c r="CV121" s="879"/>
      <c r="CW121" s="879"/>
      <c r="CX121" s="879"/>
      <c r="CY121" s="879"/>
      <c r="CZ121" s="879"/>
      <c r="DA121" s="879"/>
      <c r="DB121" s="879"/>
      <c r="DC121" s="879"/>
      <c r="DD121" s="879"/>
      <c r="DE121" s="879"/>
      <c r="DF121" s="880"/>
      <c r="DG121" s="856">
        <v>2337008</v>
      </c>
      <c r="DH121" s="857"/>
      <c r="DI121" s="857"/>
      <c r="DJ121" s="857"/>
      <c r="DK121" s="857"/>
      <c r="DL121" s="857">
        <v>2138638</v>
      </c>
      <c r="DM121" s="857"/>
      <c r="DN121" s="857"/>
      <c r="DO121" s="857"/>
      <c r="DP121" s="857"/>
      <c r="DQ121" s="857">
        <v>1970762</v>
      </c>
      <c r="DR121" s="857"/>
      <c r="DS121" s="857"/>
      <c r="DT121" s="857"/>
      <c r="DU121" s="857"/>
      <c r="DV121" s="834">
        <v>10.3</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130</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48092749</v>
      </c>
      <c r="BR122" s="888"/>
      <c r="BS122" s="888"/>
      <c r="BT122" s="888"/>
      <c r="BU122" s="888"/>
      <c r="BV122" s="888">
        <v>46771695</v>
      </c>
      <c r="BW122" s="888"/>
      <c r="BX122" s="888"/>
      <c r="BY122" s="888"/>
      <c r="BZ122" s="888"/>
      <c r="CA122" s="888">
        <v>45251967</v>
      </c>
      <c r="CB122" s="888"/>
      <c r="CC122" s="888"/>
      <c r="CD122" s="888"/>
      <c r="CE122" s="888"/>
      <c r="CF122" s="889">
        <v>236.5</v>
      </c>
      <c r="CG122" s="890"/>
      <c r="CH122" s="890"/>
      <c r="CI122" s="890"/>
      <c r="CJ122" s="890"/>
      <c r="CK122" s="912"/>
      <c r="CL122" s="898"/>
      <c r="CM122" s="898"/>
      <c r="CN122" s="898"/>
      <c r="CO122" s="899"/>
      <c r="CP122" s="878" t="s">
        <v>408</v>
      </c>
      <c r="CQ122" s="879"/>
      <c r="CR122" s="879"/>
      <c r="CS122" s="879"/>
      <c r="CT122" s="879"/>
      <c r="CU122" s="879"/>
      <c r="CV122" s="879"/>
      <c r="CW122" s="879"/>
      <c r="CX122" s="879"/>
      <c r="CY122" s="879"/>
      <c r="CZ122" s="879"/>
      <c r="DA122" s="879"/>
      <c r="DB122" s="879"/>
      <c r="DC122" s="879"/>
      <c r="DD122" s="879"/>
      <c r="DE122" s="879"/>
      <c r="DF122" s="880"/>
      <c r="DG122" s="856">
        <v>1996055</v>
      </c>
      <c r="DH122" s="857"/>
      <c r="DI122" s="857"/>
      <c r="DJ122" s="857"/>
      <c r="DK122" s="857"/>
      <c r="DL122" s="857">
        <v>1910849</v>
      </c>
      <c r="DM122" s="857"/>
      <c r="DN122" s="857"/>
      <c r="DO122" s="857"/>
      <c r="DP122" s="857"/>
      <c r="DQ122" s="857">
        <v>1819546</v>
      </c>
      <c r="DR122" s="857"/>
      <c r="DS122" s="857"/>
      <c r="DT122" s="857"/>
      <c r="DU122" s="857"/>
      <c r="DV122" s="834">
        <v>9.5</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130</v>
      </c>
      <c r="AB123" s="820"/>
      <c r="AC123" s="820"/>
      <c r="AD123" s="820"/>
      <c r="AE123" s="821"/>
      <c r="AF123" s="822" t="s">
        <v>130</v>
      </c>
      <c r="AG123" s="820"/>
      <c r="AH123" s="820"/>
      <c r="AI123" s="820"/>
      <c r="AJ123" s="821"/>
      <c r="AK123" s="822" t="s">
        <v>130</v>
      </c>
      <c r="AL123" s="820"/>
      <c r="AM123" s="820"/>
      <c r="AN123" s="820"/>
      <c r="AO123" s="821"/>
      <c r="AP123" s="867" t="s">
        <v>130</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469</v>
      </c>
      <c r="BP123" s="921"/>
      <c r="BQ123" s="875">
        <v>74110665</v>
      </c>
      <c r="BR123" s="876"/>
      <c r="BS123" s="876"/>
      <c r="BT123" s="876"/>
      <c r="BU123" s="876"/>
      <c r="BV123" s="876">
        <v>72604697</v>
      </c>
      <c r="BW123" s="876"/>
      <c r="BX123" s="876"/>
      <c r="BY123" s="876"/>
      <c r="BZ123" s="876"/>
      <c r="CA123" s="876">
        <v>69641863</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v>128027</v>
      </c>
      <c r="DH123" s="820"/>
      <c r="DI123" s="820"/>
      <c r="DJ123" s="820"/>
      <c r="DK123" s="821"/>
      <c r="DL123" s="822">
        <v>187669</v>
      </c>
      <c r="DM123" s="820"/>
      <c r="DN123" s="820"/>
      <c r="DO123" s="820"/>
      <c r="DP123" s="821"/>
      <c r="DQ123" s="822">
        <v>1343934</v>
      </c>
      <c r="DR123" s="820"/>
      <c r="DS123" s="820"/>
      <c r="DT123" s="820"/>
      <c r="DU123" s="821"/>
      <c r="DV123" s="867">
        <v>7</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130</v>
      </c>
      <c r="BR124" s="874"/>
      <c r="BS124" s="874"/>
      <c r="BT124" s="874"/>
      <c r="BU124" s="874"/>
      <c r="BV124" s="874" t="s">
        <v>130</v>
      </c>
      <c r="BW124" s="874"/>
      <c r="BX124" s="874"/>
      <c r="BY124" s="874"/>
      <c r="BZ124" s="874"/>
      <c r="CA124" s="874" t="s">
        <v>130</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v>2523225</v>
      </c>
      <c r="DH124" s="803"/>
      <c r="DI124" s="803"/>
      <c r="DJ124" s="803"/>
      <c r="DK124" s="804"/>
      <c r="DL124" s="805">
        <v>2422316</v>
      </c>
      <c r="DM124" s="803"/>
      <c r="DN124" s="803"/>
      <c r="DO124" s="803"/>
      <c r="DP124" s="804"/>
      <c r="DQ124" s="805">
        <v>1124875</v>
      </c>
      <c r="DR124" s="803"/>
      <c r="DS124" s="803"/>
      <c r="DT124" s="803"/>
      <c r="DU124" s="804"/>
      <c r="DV124" s="891">
        <v>5.9</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130</v>
      </c>
      <c r="AB126" s="820"/>
      <c r="AC126" s="820"/>
      <c r="AD126" s="820"/>
      <c r="AE126" s="821"/>
      <c r="AF126" s="822" t="s">
        <v>130</v>
      </c>
      <c r="AG126" s="820"/>
      <c r="AH126" s="820"/>
      <c r="AI126" s="820"/>
      <c r="AJ126" s="821"/>
      <c r="AK126" s="822" t="s">
        <v>130</v>
      </c>
      <c r="AL126" s="820"/>
      <c r="AM126" s="820"/>
      <c r="AN126" s="820"/>
      <c r="AO126" s="821"/>
      <c r="AP126" s="867" t="s">
        <v>130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3305</v>
      </c>
      <c r="AB127" s="820"/>
      <c r="AC127" s="820"/>
      <c r="AD127" s="820"/>
      <c r="AE127" s="821"/>
      <c r="AF127" s="822">
        <v>11950</v>
      </c>
      <c r="AG127" s="820"/>
      <c r="AH127" s="820"/>
      <c r="AI127" s="820"/>
      <c r="AJ127" s="821"/>
      <c r="AK127" s="822">
        <v>16818</v>
      </c>
      <c r="AL127" s="820"/>
      <c r="AM127" s="820"/>
      <c r="AN127" s="820"/>
      <c r="AO127" s="821"/>
      <c r="AP127" s="867">
        <v>0.1</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461615</v>
      </c>
      <c r="AB128" s="841"/>
      <c r="AC128" s="841"/>
      <c r="AD128" s="841"/>
      <c r="AE128" s="842"/>
      <c r="AF128" s="843">
        <v>468837</v>
      </c>
      <c r="AG128" s="841"/>
      <c r="AH128" s="841"/>
      <c r="AI128" s="841"/>
      <c r="AJ128" s="842"/>
      <c r="AK128" s="843">
        <v>440748</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130</v>
      </c>
      <c r="BG128" s="827"/>
      <c r="BH128" s="827"/>
      <c r="BI128" s="827"/>
      <c r="BJ128" s="827"/>
      <c r="BK128" s="827"/>
      <c r="BL128" s="850"/>
      <c r="BM128" s="826">
        <v>12.07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v>28270</v>
      </c>
      <c r="DH128" s="831"/>
      <c r="DI128" s="831"/>
      <c r="DJ128" s="831"/>
      <c r="DK128" s="831"/>
      <c r="DL128" s="831">
        <v>19179</v>
      </c>
      <c r="DM128" s="831"/>
      <c r="DN128" s="831"/>
      <c r="DO128" s="831"/>
      <c r="DP128" s="831"/>
      <c r="DQ128" s="831">
        <v>17662</v>
      </c>
      <c r="DR128" s="831"/>
      <c r="DS128" s="831"/>
      <c r="DT128" s="831"/>
      <c r="DU128" s="831"/>
      <c r="DV128" s="832">
        <v>0.1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26581648</v>
      </c>
      <c r="AB129" s="820"/>
      <c r="AC129" s="820"/>
      <c r="AD129" s="820"/>
      <c r="AE129" s="821"/>
      <c r="AF129" s="822">
        <v>26249144</v>
      </c>
      <c r="AG129" s="820"/>
      <c r="AH129" s="820"/>
      <c r="AI129" s="820"/>
      <c r="AJ129" s="821"/>
      <c r="AK129" s="822">
        <v>25215020</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130</v>
      </c>
      <c r="BG129" s="810"/>
      <c r="BH129" s="810"/>
      <c r="BI129" s="810"/>
      <c r="BJ129" s="810"/>
      <c r="BK129" s="810"/>
      <c r="BL129" s="811"/>
      <c r="BM129" s="809">
        <v>17.07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6411882</v>
      </c>
      <c r="AB130" s="820"/>
      <c r="AC130" s="820"/>
      <c r="AD130" s="820"/>
      <c r="AE130" s="821"/>
      <c r="AF130" s="822">
        <v>6311553</v>
      </c>
      <c r="AG130" s="820"/>
      <c r="AH130" s="820"/>
      <c r="AI130" s="820"/>
      <c r="AJ130" s="821"/>
      <c r="AK130" s="822">
        <v>6080026</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8.9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20169766</v>
      </c>
      <c r="AB131" s="803"/>
      <c r="AC131" s="803"/>
      <c r="AD131" s="803"/>
      <c r="AE131" s="804"/>
      <c r="AF131" s="805">
        <v>19937591</v>
      </c>
      <c r="AG131" s="803"/>
      <c r="AH131" s="803"/>
      <c r="AI131" s="803"/>
      <c r="AJ131" s="804"/>
      <c r="AK131" s="805">
        <v>19134994</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8.8083917280000001</v>
      </c>
      <c r="AB132" s="783"/>
      <c r="AC132" s="783"/>
      <c r="AD132" s="783"/>
      <c r="AE132" s="784"/>
      <c r="AF132" s="785">
        <v>9.8362685840000008</v>
      </c>
      <c r="AG132" s="783"/>
      <c r="AH132" s="783"/>
      <c r="AI132" s="783"/>
      <c r="AJ132" s="784"/>
      <c r="AK132" s="785">
        <v>8.210376235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8.1999999999999993</v>
      </c>
      <c r="AB133" s="762"/>
      <c r="AC133" s="762"/>
      <c r="AD133" s="762"/>
      <c r="AE133" s="763"/>
      <c r="AF133" s="761">
        <v>8.5</v>
      </c>
      <c r="AG133" s="762"/>
      <c r="AH133" s="762"/>
      <c r="AI133" s="762"/>
      <c r="AJ133" s="763"/>
      <c r="AK133" s="761">
        <v>8.9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hnj4OE3XJrskj81GDN9xG3eV0yRn/b+GqjxVWyBBlpCeC1kQfoOxj4TNMCuJZRZ+PnXXrUoFgZQ7xQVxO6mAg==" saltValue="oogrjqv4/cjak5efpspH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GTcidzkr7v6iVzkVCei90Vpy76mYBSGbPllNoKAyNKrOGPYInPfYgEObEuP0wIgnzzxEgbDQ6acIfcNc3Jbnw==" saltValue="RBvWWZhTjexObiHu645g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C3RLjRvxWcGgPRfNB6D7KoGS6UrmiLB9Yy0X5fF2gtLGtLbdDVw2jR2VGir8mlaqDOJVSoxKuzOQvCNzbbcGA==" saltValue="oZORIrW3j6mf2iKimVp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7560149</v>
      </c>
      <c r="AP9" s="312">
        <v>105284</v>
      </c>
      <c r="AQ9" s="313">
        <v>72852</v>
      </c>
      <c r="AR9" s="314">
        <v>44.5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507631</v>
      </c>
      <c r="AP10" s="315">
        <v>7069</v>
      </c>
      <c r="AQ10" s="316">
        <v>5779</v>
      </c>
      <c r="AR10" s="317">
        <v>22.3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886</v>
      </c>
      <c r="AP11" s="315">
        <v>12</v>
      </c>
      <c r="AQ11" s="316">
        <v>5205</v>
      </c>
      <c r="AR11" s="317">
        <v>-99.8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v>5377</v>
      </c>
      <c r="AP12" s="315">
        <v>75</v>
      </c>
      <c r="AQ12" s="316">
        <v>1186</v>
      </c>
      <c r="AR12" s="317">
        <v>-93.7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508</v>
      </c>
      <c r="AP13" s="315" t="s">
        <v>508</v>
      </c>
      <c r="AQ13" s="316">
        <v>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v>99499</v>
      </c>
      <c r="AP14" s="315">
        <v>1386</v>
      </c>
      <c r="AQ14" s="316">
        <v>3005</v>
      </c>
      <c r="AR14" s="317">
        <v>-53.9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159308</v>
      </c>
      <c r="AP15" s="315">
        <v>2219</v>
      </c>
      <c r="AQ15" s="316">
        <v>1720</v>
      </c>
      <c r="AR15" s="317">
        <v>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-678382</v>
      </c>
      <c r="AP16" s="315">
        <v>-9447</v>
      </c>
      <c r="AQ16" s="316">
        <v>-6900</v>
      </c>
      <c r="AR16" s="317">
        <v>36.9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7654468</v>
      </c>
      <c r="AP17" s="315">
        <v>106598</v>
      </c>
      <c r="AQ17" s="316">
        <v>82850</v>
      </c>
      <c r="AR17" s="317">
        <v>28.7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11.2</v>
      </c>
      <c r="AP21" s="328">
        <v>8.1999999999999993</v>
      </c>
      <c r="AQ21" s="329">
        <v>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100.3</v>
      </c>
      <c r="AP22" s="333">
        <v>97.9</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7093288</v>
      </c>
      <c r="AP32" s="342">
        <v>98783</v>
      </c>
      <c r="AQ32" s="343">
        <v>53769</v>
      </c>
      <c r="AR32" s="344">
        <v>83.7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508</v>
      </c>
      <c r="AP34" s="342" t="s">
        <v>508</v>
      </c>
      <c r="AQ34" s="343">
        <v>30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981471</v>
      </c>
      <c r="AP35" s="342">
        <v>13668</v>
      </c>
      <c r="AQ35" s="343">
        <v>13935</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t="s">
        <v>508</v>
      </c>
      <c r="AP36" s="342" t="s">
        <v>508</v>
      </c>
      <c r="AQ36" s="343">
        <v>1254</v>
      </c>
      <c r="AR36" s="344" t="s">
        <v>508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16818</v>
      </c>
      <c r="AP37" s="342">
        <v>234</v>
      </c>
      <c r="AQ37" s="343">
        <v>601</v>
      </c>
      <c r="AR37" s="344">
        <v>-61.1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v>252</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-440748</v>
      </c>
      <c r="AP39" s="342">
        <v>-6138</v>
      </c>
      <c r="AQ39" s="343">
        <v>-4013</v>
      </c>
      <c r="AR39" s="344">
        <v>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-6080026</v>
      </c>
      <c r="AP40" s="342">
        <v>-84672</v>
      </c>
      <c r="AQ40" s="343">
        <v>-48341</v>
      </c>
      <c r="AR40" s="344">
        <v>75.2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1571055</v>
      </c>
      <c r="AP41" s="342">
        <v>21879</v>
      </c>
      <c r="AQ41" s="343">
        <v>17235</v>
      </c>
      <c r="AR41" s="344">
        <v>26.9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6207230</v>
      </c>
      <c r="AN51" s="364">
        <v>81603</v>
      </c>
      <c r="AO51" s="365">
        <v>-19.3</v>
      </c>
      <c r="AP51" s="366">
        <v>66255</v>
      </c>
      <c r="AQ51" s="367">
        <v>3.6</v>
      </c>
      <c r="AR51" s="368">
        <v>-22.9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3063016</v>
      </c>
      <c r="AN52" s="372">
        <v>40268</v>
      </c>
      <c r="AO52" s="373">
        <v>-38.700000000000003</v>
      </c>
      <c r="AP52" s="374">
        <v>31822</v>
      </c>
      <c r="AQ52" s="375">
        <v>8.8000000000000007</v>
      </c>
      <c r="AR52" s="376">
        <v>-47.5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6194690</v>
      </c>
      <c r="AN53" s="364">
        <v>82543</v>
      </c>
      <c r="AO53" s="365">
        <v>1.2</v>
      </c>
      <c r="AP53" s="366">
        <v>92247</v>
      </c>
      <c r="AQ53" s="367">
        <v>39.200000000000003</v>
      </c>
      <c r="AR53" s="368">
        <v>-38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1687570</v>
      </c>
      <c r="AN54" s="372">
        <v>22487</v>
      </c>
      <c r="AO54" s="373">
        <v>-44.2</v>
      </c>
      <c r="AP54" s="374">
        <v>37204</v>
      </c>
      <c r="AQ54" s="375">
        <v>16.899999999999999</v>
      </c>
      <c r="AR54" s="376">
        <v>-61.1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5957336</v>
      </c>
      <c r="AN55" s="364">
        <v>80586</v>
      </c>
      <c r="AO55" s="365">
        <v>-2.4</v>
      </c>
      <c r="AP55" s="366">
        <v>67319</v>
      </c>
      <c r="AQ55" s="367">
        <v>-27</v>
      </c>
      <c r="AR55" s="368">
        <v>24.6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3143690</v>
      </c>
      <c r="AN56" s="372">
        <v>42525</v>
      </c>
      <c r="AO56" s="373">
        <v>89.1</v>
      </c>
      <c r="AP56" s="374">
        <v>38101</v>
      </c>
      <c r="AQ56" s="375">
        <v>2.4</v>
      </c>
      <c r="AR56" s="376">
        <v>86.7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6905330</v>
      </c>
      <c r="AN57" s="364">
        <v>94713</v>
      </c>
      <c r="AO57" s="365">
        <v>17.5</v>
      </c>
      <c r="AP57" s="366">
        <v>70615</v>
      </c>
      <c r="AQ57" s="367">
        <v>4.9000000000000004</v>
      </c>
      <c r="AR57" s="368">
        <v>12.6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3640808</v>
      </c>
      <c r="AN58" s="372">
        <v>49937</v>
      </c>
      <c r="AO58" s="373">
        <v>17.399999999999999</v>
      </c>
      <c r="AP58" s="374">
        <v>37382</v>
      </c>
      <c r="AQ58" s="375">
        <v>-1.9</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6898008</v>
      </c>
      <c r="AN59" s="364">
        <v>96063</v>
      </c>
      <c r="AO59" s="365">
        <v>1.4</v>
      </c>
      <c r="AP59" s="366">
        <v>69185</v>
      </c>
      <c r="AQ59" s="367">
        <v>-2</v>
      </c>
      <c r="AR59" s="368">
        <v>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3416793</v>
      </c>
      <c r="AN60" s="372">
        <v>47583</v>
      </c>
      <c r="AO60" s="373">
        <v>-4.7</v>
      </c>
      <c r="AP60" s="374">
        <v>38519</v>
      </c>
      <c r="AQ60" s="375">
        <v>3</v>
      </c>
      <c r="AR60" s="376">
        <v>-7.7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6432519</v>
      </c>
      <c r="AN61" s="379">
        <v>87102</v>
      </c>
      <c r="AO61" s="380">
        <v>-0.3</v>
      </c>
      <c r="AP61" s="381">
        <v>73124</v>
      </c>
      <c r="AQ61" s="382">
        <v>3.7</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2990375</v>
      </c>
      <c r="AN62" s="372">
        <v>40560</v>
      </c>
      <c r="AO62" s="373">
        <v>3.8</v>
      </c>
      <c r="AP62" s="374">
        <v>36606</v>
      </c>
      <c r="AQ62" s="375">
        <v>5.8</v>
      </c>
      <c r="AR62" s="376">
        <v>-2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7Cqu7ycXKYMjRLkWvB3juAr0MedqHsRuZ6YJ50n/aV2VrQJYmMHTTRjpBdf+vW/YBIR6MN2K+MY2ZFcVFQlA==" saltValue="dXvCm15A9MpvXakRvCt7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r5wGKzCgfwFqpoFU+J8tUfHWAbFpD61fffZHOAMBEKwKWGwi52/nuv12oTBBXtEmaWr0aqZ6OYv7uriffJcw==" saltValue="SxygVIOIzlk5+LMiIgTs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P1hkeeT4YhY7iE/EO2oRgNj4WryeyCE5rxecJI9TWsN0XAS/nWKrFXNyWt4aKd69B4sVvf2VNYsU4AKrVA7gg==" saltValue="hXn2PbeLRBKfmXnxSqrJ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24.37</v>
      </c>
      <c r="G47" s="12">
        <v>27.79</v>
      </c>
      <c r="H47" s="12">
        <v>27.7</v>
      </c>
      <c r="I47" s="12">
        <v>26.6</v>
      </c>
      <c r="J47" s="13">
        <v>25</v>
      </c>
    </row>
    <row r="48" spans="2:10" ht="57.75" customHeight="1" x14ac:dyDescent="0.15">
      <c r="B48" s="14"/>
      <c r="C48" s="1196" t="s">
        <v>4</v>
      </c>
      <c r="D48" s="1196"/>
      <c r="E48" s="1197"/>
      <c r="F48" s="15">
        <v>1.78</v>
      </c>
      <c r="G48" s="16">
        <v>2.21</v>
      </c>
      <c r="H48" s="16">
        <v>2.96</v>
      </c>
      <c r="I48" s="16">
        <v>3.05</v>
      </c>
      <c r="J48" s="17">
        <v>2.94</v>
      </c>
    </row>
    <row r="49" spans="2:10" ht="57.75" customHeight="1" thickBot="1" x14ac:dyDescent="0.2">
      <c r="B49" s="18"/>
      <c r="C49" s="1198" t="s">
        <v>5</v>
      </c>
      <c r="D49" s="1198"/>
      <c r="E49" s="1199"/>
      <c r="F49" s="19">
        <v>2.66</v>
      </c>
      <c r="G49" s="20">
        <v>3.85</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ToVbFIO/jKp0SAkfCVoWMiBRwIExJp8xnAtdQHAOcguBEe4aldq3kBjD4t821RHcouYK6AjtSU38U2sf7i3nQ==" saltValue="Z8b1xYfh0WsKPb1iEvX5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557</v>
      </c>
      <c r="D34" s="1206"/>
      <c r="E34" s="1207"/>
      <c r="F34" s="32">
        <v>1.78</v>
      </c>
      <c r="G34" s="33">
        <v>2.2000000000000002</v>
      </c>
      <c r="H34" s="33">
        <v>2.96</v>
      </c>
      <c r="I34" s="33">
        <v>3.04</v>
      </c>
      <c r="J34" s="34">
        <v>2.93</v>
      </c>
      <c r="K34" s="22"/>
      <c r="L34" s="22"/>
      <c r="M34" s="22"/>
      <c r="N34" s="22"/>
      <c r="O34" s="22"/>
      <c r="P34" s="22"/>
    </row>
    <row r="35" spans="1:16" ht="39" customHeight="1" x14ac:dyDescent="0.15">
      <c r="A35" s="22"/>
      <c r="B35" s="35"/>
      <c r="C35" s="1200" t="s">
        <v>558</v>
      </c>
      <c r="D35" s="1201"/>
      <c r="E35" s="1202"/>
      <c r="F35" s="36">
        <v>2.1</v>
      </c>
      <c r="G35" s="37">
        <v>2.04</v>
      </c>
      <c r="H35" s="37">
        <v>2.2799999999999998</v>
      </c>
      <c r="I35" s="37">
        <v>2.09</v>
      </c>
      <c r="J35" s="38">
        <v>2.68</v>
      </c>
      <c r="K35" s="22"/>
      <c r="L35" s="22"/>
      <c r="M35" s="22"/>
      <c r="N35" s="22"/>
      <c r="O35" s="22"/>
      <c r="P35" s="22"/>
    </row>
    <row r="36" spans="1:16" ht="39" customHeight="1" x14ac:dyDescent="0.15">
      <c r="A36" s="22"/>
      <c r="B36" s="35"/>
      <c r="C36" s="1200" t="s">
        <v>559</v>
      </c>
      <c r="D36" s="1201"/>
      <c r="E36" s="1202"/>
      <c r="F36" s="36">
        <v>1.73</v>
      </c>
      <c r="G36" s="37">
        <v>1.8</v>
      </c>
      <c r="H36" s="37">
        <v>1.95</v>
      </c>
      <c r="I36" s="37">
        <v>1.93</v>
      </c>
      <c r="J36" s="38">
        <v>2.21</v>
      </c>
      <c r="K36" s="22"/>
      <c r="L36" s="22"/>
      <c r="M36" s="22"/>
      <c r="N36" s="22"/>
      <c r="O36" s="22"/>
      <c r="P36" s="22"/>
    </row>
    <row r="37" spans="1:16" ht="39" customHeight="1" x14ac:dyDescent="0.15">
      <c r="A37" s="22"/>
      <c r="B37" s="35"/>
      <c r="C37" s="1200" t="s">
        <v>560</v>
      </c>
      <c r="D37" s="1201"/>
      <c r="E37" s="1202"/>
      <c r="F37" s="36">
        <v>0.08</v>
      </c>
      <c r="G37" s="37">
        <v>0.16</v>
      </c>
      <c r="H37" s="37">
        <v>0.61</v>
      </c>
      <c r="I37" s="37">
        <v>0.87</v>
      </c>
      <c r="J37" s="38">
        <v>0.17</v>
      </c>
      <c r="K37" s="22"/>
      <c r="L37" s="22"/>
      <c r="M37" s="22"/>
      <c r="N37" s="22"/>
      <c r="O37" s="22"/>
      <c r="P37" s="22"/>
    </row>
    <row r="38" spans="1:16" ht="39" customHeight="1" x14ac:dyDescent="0.15">
      <c r="A38" s="22"/>
      <c r="B38" s="35"/>
      <c r="C38" s="1200" t="s">
        <v>561</v>
      </c>
      <c r="D38" s="1201"/>
      <c r="E38" s="1202"/>
      <c r="F38" s="36">
        <v>0.79</v>
      </c>
      <c r="G38" s="37">
        <v>0.49</v>
      </c>
      <c r="H38" s="37">
        <v>0.28000000000000003</v>
      </c>
      <c r="I38" s="37">
        <v>0.14000000000000001</v>
      </c>
      <c r="J38" s="38">
        <v>0.17</v>
      </c>
      <c r="K38" s="22"/>
      <c r="L38" s="22"/>
      <c r="M38" s="22"/>
      <c r="N38" s="22"/>
      <c r="O38" s="22"/>
      <c r="P38" s="22"/>
    </row>
    <row r="39" spans="1:16" ht="39" customHeight="1" x14ac:dyDescent="0.15">
      <c r="A39" s="22"/>
      <c r="B39" s="35"/>
      <c r="C39" s="1200" t="s">
        <v>562</v>
      </c>
      <c r="D39" s="1201"/>
      <c r="E39" s="1202"/>
      <c r="F39" s="36">
        <v>0</v>
      </c>
      <c r="G39" s="37">
        <v>0</v>
      </c>
      <c r="H39" s="37">
        <v>0</v>
      </c>
      <c r="I39" s="37">
        <v>0</v>
      </c>
      <c r="J39" s="38">
        <v>0.01</v>
      </c>
      <c r="K39" s="22"/>
      <c r="L39" s="22"/>
      <c r="M39" s="22"/>
      <c r="N39" s="22"/>
      <c r="O39" s="22"/>
      <c r="P39" s="22"/>
    </row>
    <row r="40" spans="1:16" ht="39" customHeight="1" x14ac:dyDescent="0.15">
      <c r="A40" s="22"/>
      <c r="B40" s="35"/>
      <c r="C40" s="1200" t="s">
        <v>563</v>
      </c>
      <c r="D40" s="1201"/>
      <c r="E40" s="1202"/>
      <c r="F40" s="36">
        <v>0.03</v>
      </c>
      <c r="G40" s="37">
        <v>0.01</v>
      </c>
      <c r="H40" s="37">
        <v>0.01</v>
      </c>
      <c r="I40" s="37">
        <v>0.01</v>
      </c>
      <c r="J40" s="38">
        <v>0</v>
      </c>
      <c r="K40" s="22"/>
      <c r="L40" s="22"/>
      <c r="M40" s="22"/>
      <c r="N40" s="22"/>
      <c r="O40" s="22"/>
      <c r="P40" s="22"/>
    </row>
    <row r="41" spans="1:16" ht="39" customHeight="1" x14ac:dyDescent="0.15">
      <c r="A41" s="22"/>
      <c r="B41" s="35"/>
      <c r="C41" s="1200" t="s">
        <v>564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565</v>
      </c>
      <c r="D42" s="1201"/>
      <c r="E42" s="1202"/>
      <c r="F42" s="36" t="s">
        <v>508</v>
      </c>
      <c r="G42" s="37" t="s">
        <v>508</v>
      </c>
      <c r="H42" s="37" t="s">
        <v>508</v>
      </c>
      <c r="I42" s="37" t="s">
        <v>508</v>
      </c>
      <c r="J42" s="38" t="s">
        <v>508</v>
      </c>
      <c r="K42" s="22"/>
      <c r="L42" s="22"/>
      <c r="M42" s="22"/>
      <c r="N42" s="22"/>
      <c r="O42" s="22"/>
      <c r="P42" s="22"/>
    </row>
    <row r="43" spans="1:16" ht="39" customHeight="1" thickBot="1" x14ac:dyDescent="0.2">
      <c r="A43" s="22"/>
      <c r="B43" s="40"/>
      <c r="C43" s="1203" t="s">
        <v>566</v>
      </c>
      <c r="D43" s="1204"/>
      <c r="E43" s="1205"/>
      <c r="F43" s="41">
        <v>0.04</v>
      </c>
      <c r="G43" s="42">
        <v>0.04</v>
      </c>
      <c r="H43" s="42">
        <v>0.09</v>
      </c>
      <c r="I43" s="42">
        <v>0.32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Ox9ERuAR/3B5cdO0grrYZH6dOU1LAdJ4XNrOQ1GKcD/fUkgYdKCPs8uQw4YVauHzxOoWbVp6w/kG1+pcvGFw==" saltValue="s/3KQADLpqtwkkX/zdH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7956</v>
      </c>
      <c r="L45" s="60">
        <v>7486</v>
      </c>
      <c r="M45" s="60">
        <v>7542</v>
      </c>
      <c r="N45" s="60">
        <v>7642</v>
      </c>
      <c r="O45" s="61">
        <v>7093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508</v>
      </c>
      <c r="L47" s="64" t="s">
        <v>508</v>
      </c>
      <c r="M47" s="64" t="s">
        <v>508</v>
      </c>
      <c r="N47" s="64" t="s">
        <v>508</v>
      </c>
      <c r="O47" s="65" t="s">
        <v>508</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1151</v>
      </c>
      <c r="L48" s="64">
        <v>1148</v>
      </c>
      <c r="M48" s="64">
        <v>1105</v>
      </c>
      <c r="N48" s="64">
        <v>1087</v>
      </c>
      <c r="O48" s="65">
        <v>981</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508</v>
      </c>
      <c r="L49" s="64" t="s">
        <v>508</v>
      </c>
      <c r="M49" s="64" t="s">
        <v>508</v>
      </c>
      <c r="N49" s="64" t="s">
        <v>508</v>
      </c>
      <c r="O49" s="65" t="s">
        <v>508</v>
      </c>
      <c r="P49" s="48"/>
      <c r="Q49" s="48"/>
      <c r="R49" s="48"/>
      <c r="S49" s="48"/>
      <c r="T49" s="48"/>
      <c r="U49" s="48"/>
    </row>
    <row r="50" spans="1:21" ht="30.75" customHeight="1" x14ac:dyDescent="0.15">
      <c r="A50" s="48"/>
      <c r="B50" s="1228"/>
      <c r="C50" s="1229"/>
      <c r="D50" s="62"/>
      <c r="E50" s="1210" t="s">
        <v>17</v>
      </c>
      <c r="F50" s="1210"/>
      <c r="G50" s="1210"/>
      <c r="H50" s="1210"/>
      <c r="I50" s="1210"/>
      <c r="J50" s="1211"/>
      <c r="K50" s="63">
        <v>7</v>
      </c>
      <c r="L50" s="64">
        <v>5</v>
      </c>
      <c r="M50" s="64">
        <v>3</v>
      </c>
      <c r="N50" s="64">
        <v>12</v>
      </c>
      <c r="O50" s="65">
        <v>17</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v>0</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7224</v>
      </c>
      <c r="L52" s="64">
        <v>7124</v>
      </c>
      <c r="M52" s="64">
        <v>6874</v>
      </c>
      <c r="N52" s="64">
        <v>6780</v>
      </c>
      <c r="O52" s="65">
        <v>6521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1890</v>
      </c>
      <c r="L53" s="69">
        <v>1515</v>
      </c>
      <c r="M53" s="69">
        <v>1776</v>
      </c>
      <c r="N53" s="69">
        <v>1961</v>
      </c>
      <c r="O53" s="70">
        <v>1570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508</v>
      </c>
      <c r="L57" s="83" t="s">
        <v>508</v>
      </c>
      <c r="M57" s="83" t="s">
        <v>508</v>
      </c>
      <c r="N57" s="83" t="s">
        <v>508</v>
      </c>
      <c r="O57" s="84" t="s">
        <v>508</v>
      </c>
    </row>
    <row r="58" spans="1:21" ht="31.5" customHeight="1" thickBot="1" x14ac:dyDescent="0.2">
      <c r="B58" s="1218"/>
      <c r="C58" s="1219"/>
      <c r="D58" s="1223" t="s">
        <v>27</v>
      </c>
      <c r="E58" s="1224"/>
      <c r="F58" s="1224"/>
      <c r="G58" s="1224"/>
      <c r="H58" s="1224"/>
      <c r="I58" s="1224"/>
      <c r="J58" s="1225"/>
      <c r="K58" s="85" t="s">
        <v>508</v>
      </c>
      <c r="L58" s="86" t="s">
        <v>508</v>
      </c>
      <c r="M58" s="86" t="s">
        <v>508</v>
      </c>
      <c r="N58" s="86" t="s">
        <v>508</v>
      </c>
      <c r="O58" s="87" t="s">
        <v>508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VrT1pJzsCWp3bVT/2rWQ2r1O9X8AeUZBScZNj/to5VQTDG7YImuyQSdy0JCWpwO9FBwciY+mmMMUjj5uI11Q==" saltValue="NLfvO0VBqpGZWjI4xVN5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57076</v>
      </c>
      <c r="J41" s="103">
        <v>54918</v>
      </c>
      <c r="K41" s="103">
        <v>52567</v>
      </c>
      <c r="L41" s="103">
        <v>51096</v>
      </c>
      <c r="M41" s="104">
        <v>49277</v>
      </c>
    </row>
    <row r="42" spans="2:13" ht="27.75" customHeight="1" x14ac:dyDescent="0.15">
      <c r="B42" s="1236"/>
      <c r="C42" s="1237"/>
      <c r="D42" s="105"/>
      <c r="E42" s="1240" t="s">
        <v>32</v>
      </c>
      <c r="F42" s="1240"/>
      <c r="G42" s="1240"/>
      <c r="H42" s="1241"/>
      <c r="I42" s="106">
        <v>369</v>
      </c>
      <c r="J42" s="107">
        <v>369</v>
      </c>
      <c r="K42" s="107" t="s">
        <v>508</v>
      </c>
      <c r="L42" s="107" t="s">
        <v>508</v>
      </c>
      <c r="M42" s="108" t="s">
        <v>508</v>
      </c>
    </row>
    <row r="43" spans="2:13" ht="27.75" customHeight="1" x14ac:dyDescent="0.15">
      <c r="B43" s="1236"/>
      <c r="C43" s="1237"/>
      <c r="D43" s="105"/>
      <c r="E43" s="1240" t="s">
        <v>33</v>
      </c>
      <c r="F43" s="1240"/>
      <c r="G43" s="1240"/>
      <c r="H43" s="1241"/>
      <c r="I43" s="106">
        <v>12455</v>
      </c>
      <c r="J43" s="107">
        <v>11775</v>
      </c>
      <c r="K43" s="107">
        <v>11255</v>
      </c>
      <c r="L43" s="107">
        <v>10769</v>
      </c>
      <c r="M43" s="108">
        <v>10150</v>
      </c>
    </row>
    <row r="44" spans="2:13" ht="27.75" customHeight="1" x14ac:dyDescent="0.15">
      <c r="B44" s="1236"/>
      <c r="C44" s="1237"/>
      <c r="D44" s="105"/>
      <c r="E44" s="1240" t="s">
        <v>34</v>
      </c>
      <c r="F44" s="1240"/>
      <c r="G44" s="1240"/>
      <c r="H44" s="1241"/>
      <c r="I44" s="106" t="s">
        <v>508</v>
      </c>
      <c r="J44" s="107" t="s">
        <v>508</v>
      </c>
      <c r="K44" s="107" t="s">
        <v>508</v>
      </c>
      <c r="L44" s="107" t="s">
        <v>508</v>
      </c>
      <c r="M44" s="108" t="s">
        <v>508</v>
      </c>
    </row>
    <row r="45" spans="2:13" ht="27.75" customHeight="1" x14ac:dyDescent="0.15">
      <c r="B45" s="1236"/>
      <c r="C45" s="1237"/>
      <c r="D45" s="105"/>
      <c r="E45" s="1240" t="s">
        <v>35</v>
      </c>
      <c r="F45" s="1240"/>
      <c r="G45" s="1240"/>
      <c r="H45" s="1241"/>
      <c r="I45" s="106">
        <v>8490</v>
      </c>
      <c r="J45" s="107">
        <v>8523</v>
      </c>
      <c r="K45" s="107">
        <v>8378</v>
      </c>
      <c r="L45" s="107">
        <v>8083</v>
      </c>
      <c r="M45" s="108">
        <v>7743</v>
      </c>
    </row>
    <row r="46" spans="2:13" ht="27.75" customHeight="1" x14ac:dyDescent="0.15">
      <c r="B46" s="1236"/>
      <c r="C46" s="1237"/>
      <c r="D46" s="109"/>
      <c r="E46" s="1240" t="s">
        <v>36</v>
      </c>
      <c r="F46" s="1240"/>
      <c r="G46" s="1240"/>
      <c r="H46" s="1241"/>
      <c r="I46" s="106">
        <v>92</v>
      </c>
      <c r="J46" s="107">
        <v>30</v>
      </c>
      <c r="K46" s="107">
        <v>28</v>
      </c>
      <c r="L46" s="107">
        <v>19</v>
      </c>
      <c r="M46" s="108">
        <v>18</v>
      </c>
    </row>
    <row r="47" spans="2:13" ht="27.75" customHeight="1" x14ac:dyDescent="0.15">
      <c r="B47" s="1236"/>
      <c r="C47" s="1237"/>
      <c r="D47" s="110"/>
      <c r="E47" s="1250" t="s">
        <v>37</v>
      </c>
      <c r="F47" s="1251"/>
      <c r="G47" s="1251"/>
      <c r="H47" s="1252"/>
      <c r="I47" s="106" t="s">
        <v>508</v>
      </c>
      <c r="J47" s="107" t="s">
        <v>508</v>
      </c>
      <c r="K47" s="107" t="s">
        <v>508</v>
      </c>
      <c r="L47" s="107" t="s">
        <v>508</v>
      </c>
      <c r="M47" s="108" t="s">
        <v>508</v>
      </c>
    </row>
    <row r="48" spans="2:13" ht="27.75" customHeight="1" x14ac:dyDescent="0.15">
      <c r="B48" s="1236"/>
      <c r="C48" s="1237"/>
      <c r="D48" s="105"/>
      <c r="E48" s="1240" t="s">
        <v>38</v>
      </c>
      <c r="F48" s="1240"/>
      <c r="G48" s="1240"/>
      <c r="H48" s="1241"/>
      <c r="I48" s="106" t="s">
        <v>508</v>
      </c>
      <c r="J48" s="107" t="s">
        <v>508</v>
      </c>
      <c r="K48" s="107" t="s">
        <v>508</v>
      </c>
      <c r="L48" s="107" t="s">
        <v>508</v>
      </c>
      <c r="M48" s="108" t="s">
        <v>508</v>
      </c>
    </row>
    <row r="49" spans="2:13" ht="27.75" customHeight="1" x14ac:dyDescent="0.15">
      <c r="B49" s="1238"/>
      <c r="C49" s="1239"/>
      <c r="D49" s="105"/>
      <c r="E49" s="1240" t="s">
        <v>39</v>
      </c>
      <c r="F49" s="1240"/>
      <c r="G49" s="1240"/>
      <c r="H49" s="1241"/>
      <c r="I49" s="106" t="s">
        <v>508</v>
      </c>
      <c r="J49" s="107" t="s">
        <v>508</v>
      </c>
      <c r="K49" s="107" t="s">
        <v>508</v>
      </c>
      <c r="L49" s="107" t="s">
        <v>508</v>
      </c>
      <c r="M49" s="108" t="s">
        <v>508</v>
      </c>
    </row>
    <row r="50" spans="2:13" ht="27.75" customHeight="1" x14ac:dyDescent="0.15">
      <c r="B50" s="1234" t="s">
        <v>40</v>
      </c>
      <c r="C50" s="1235"/>
      <c r="D50" s="111"/>
      <c r="E50" s="1240" t="s">
        <v>41</v>
      </c>
      <c r="F50" s="1240"/>
      <c r="G50" s="1240"/>
      <c r="H50" s="1241"/>
      <c r="I50" s="106">
        <v>21442</v>
      </c>
      <c r="J50" s="107">
        <v>23419</v>
      </c>
      <c r="K50" s="107">
        <v>23037</v>
      </c>
      <c r="L50" s="107">
        <v>22991</v>
      </c>
      <c r="M50" s="108">
        <v>21807</v>
      </c>
    </row>
    <row r="51" spans="2:13" ht="27.75" customHeight="1" x14ac:dyDescent="0.15">
      <c r="B51" s="1236"/>
      <c r="C51" s="1237"/>
      <c r="D51" s="105"/>
      <c r="E51" s="1240" t="s">
        <v>42</v>
      </c>
      <c r="F51" s="1240"/>
      <c r="G51" s="1240"/>
      <c r="H51" s="1241"/>
      <c r="I51" s="106">
        <v>3603</v>
      </c>
      <c r="J51" s="107">
        <v>3292</v>
      </c>
      <c r="K51" s="107">
        <v>2981</v>
      </c>
      <c r="L51" s="107">
        <v>2842</v>
      </c>
      <c r="M51" s="108">
        <v>2583</v>
      </c>
    </row>
    <row r="52" spans="2:13" ht="27.75" customHeight="1" x14ac:dyDescent="0.15">
      <c r="B52" s="1238"/>
      <c r="C52" s="1239"/>
      <c r="D52" s="105"/>
      <c r="E52" s="1240" t="s">
        <v>43</v>
      </c>
      <c r="F52" s="1240"/>
      <c r="G52" s="1240"/>
      <c r="H52" s="1241"/>
      <c r="I52" s="106">
        <v>52273</v>
      </c>
      <c r="J52" s="107">
        <v>49966</v>
      </c>
      <c r="K52" s="107">
        <v>48093</v>
      </c>
      <c r="L52" s="107">
        <v>46772</v>
      </c>
      <c r="M52" s="108">
        <v>45252</v>
      </c>
    </row>
    <row r="53" spans="2:13" ht="27.75" customHeight="1" thickBot="1" x14ac:dyDescent="0.2">
      <c r="B53" s="1242" t="s">
        <v>44</v>
      </c>
      <c r="C53" s="1243"/>
      <c r="D53" s="112"/>
      <c r="E53" s="1244" t="s">
        <v>45</v>
      </c>
      <c r="F53" s="1244"/>
      <c r="G53" s="1244"/>
      <c r="H53" s="1245"/>
      <c r="I53" s="113">
        <v>1164</v>
      </c>
      <c r="J53" s="114">
        <v>-1063</v>
      </c>
      <c r="K53" s="114">
        <v>-1882</v>
      </c>
      <c r="L53" s="114">
        <v>-2637</v>
      </c>
      <c r="M53" s="115">
        <v>-2454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2yG6Kvy9tecKYhn63DulVLJKj3LevxbshGug1fFarlh2A0iP4mu/Q4d3aj1EqocnFMeQrnM7acsuLWwFhiIbQ==" saltValue="yarmfS3Qb7wKAXhiyPdm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7363</v>
      </c>
      <c r="G55" s="127">
        <v>6982</v>
      </c>
      <c r="H55" s="128">
        <v>6304</v>
      </c>
    </row>
    <row r="56" spans="2:8" ht="52.5" customHeight="1" x14ac:dyDescent="0.15">
      <c r="B56" s="129"/>
      <c r="C56" s="1263" t="s">
        <v>49</v>
      </c>
      <c r="D56" s="1263"/>
      <c r="E56" s="1264"/>
      <c r="F56" s="130">
        <v>7900</v>
      </c>
      <c r="G56" s="130">
        <v>7115</v>
      </c>
      <c r="H56" s="131">
        <v>5927</v>
      </c>
    </row>
    <row r="57" spans="2:8" ht="53.25" customHeight="1" x14ac:dyDescent="0.15">
      <c r="B57" s="129"/>
      <c r="C57" s="1265" t="s">
        <v>50</v>
      </c>
      <c r="D57" s="1265"/>
      <c r="E57" s="1266"/>
      <c r="F57" s="132">
        <v>9221</v>
      </c>
      <c r="G57" s="132">
        <v>10273</v>
      </c>
      <c r="H57" s="133">
        <v>10577</v>
      </c>
    </row>
    <row r="58" spans="2:8" ht="45.75" customHeight="1" x14ac:dyDescent="0.15">
      <c r="B58" s="134"/>
      <c r="C58" s="1253" t="s">
        <v>611</v>
      </c>
      <c r="D58" s="1254"/>
      <c r="E58" s="1255"/>
      <c r="F58" s="135">
        <v>4155</v>
      </c>
      <c r="G58" s="135">
        <v>4172</v>
      </c>
      <c r="H58" s="136">
        <v>4127</v>
      </c>
    </row>
    <row r="59" spans="2:8" ht="45.75" customHeight="1" x14ac:dyDescent="0.15">
      <c r="B59" s="134"/>
      <c r="C59" s="1253" t="s">
        <v>612</v>
      </c>
      <c r="D59" s="1254"/>
      <c r="E59" s="1255"/>
      <c r="F59" s="135">
        <v>2215</v>
      </c>
      <c r="G59" s="135">
        <v>2218</v>
      </c>
      <c r="H59" s="136">
        <v>2221</v>
      </c>
    </row>
    <row r="60" spans="2:8" ht="45.75" customHeight="1" x14ac:dyDescent="0.15">
      <c r="B60" s="134"/>
      <c r="C60" s="1253" t="s">
        <v>613</v>
      </c>
      <c r="D60" s="1254"/>
      <c r="E60" s="1255"/>
      <c r="F60" s="135">
        <v>1247</v>
      </c>
      <c r="G60" s="135">
        <v>1249</v>
      </c>
      <c r="H60" s="136">
        <v>1253</v>
      </c>
    </row>
    <row r="61" spans="2:8" ht="45.75" customHeight="1" x14ac:dyDescent="0.15">
      <c r="B61" s="134"/>
      <c r="C61" s="1253" t="s">
        <v>614</v>
      </c>
      <c r="D61" s="1254"/>
      <c r="E61" s="1255"/>
      <c r="F61" s="135" t="s">
        <v>616</v>
      </c>
      <c r="G61" s="135">
        <v>519</v>
      </c>
      <c r="H61" s="136">
        <v>876</v>
      </c>
    </row>
    <row r="62" spans="2:8" ht="45.75" customHeight="1" thickBot="1" x14ac:dyDescent="0.2">
      <c r="B62" s="137"/>
      <c r="C62" s="1256" t="s">
        <v>615</v>
      </c>
      <c r="D62" s="1257"/>
      <c r="E62" s="1258"/>
      <c r="F62" s="138">
        <v>780</v>
      </c>
      <c r="G62" s="138">
        <v>781</v>
      </c>
      <c r="H62" s="139">
        <v>782</v>
      </c>
    </row>
    <row r="63" spans="2:8" ht="52.5" customHeight="1" thickBot="1" x14ac:dyDescent="0.2">
      <c r="B63" s="140"/>
      <c r="C63" s="1259" t="s">
        <v>51</v>
      </c>
      <c r="D63" s="1259"/>
      <c r="E63" s="1260"/>
      <c r="F63" s="141">
        <v>24484</v>
      </c>
      <c r="G63" s="141">
        <v>24370</v>
      </c>
      <c r="H63" s="142">
        <v>22808</v>
      </c>
    </row>
    <row r="64" spans="2:8" ht="15" customHeight="1" x14ac:dyDescent="0.15"/>
    <row r="65" ht="0" hidden="1" customHeight="1" x14ac:dyDescent="0.15"/>
    <row r="66" ht="0" hidden="1" customHeight="1" x14ac:dyDescent="0.15"/>
  </sheetData>
  <sheetProtection algorithmName="SHA-512" hashValue="ZxbBDBUudDF7xeZiVUjVE0lJhAlXN5hKYfKrQmiUZxvKK/lTr2XqBaIzoDyfdn+/Ip6isxOsl/D3LIkxgrUWIg==" saltValue="iThAT65mvGcVe8zDXkyl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81603</v>
      </c>
      <c r="E3" s="161"/>
      <c r="F3" s="162">
        <v>66255</v>
      </c>
      <c r="G3" s="163"/>
      <c r="H3" s="164"/>
    </row>
    <row r="4" spans="1:8" x14ac:dyDescent="0.15">
      <c r="A4" s="165"/>
      <c r="B4" s="166"/>
      <c r="C4" s="167"/>
      <c r="D4" s="168">
        <v>40268</v>
      </c>
      <c r="E4" s="169"/>
      <c r="F4" s="170">
        <v>31822</v>
      </c>
      <c r="G4" s="171"/>
      <c r="H4" s="172"/>
    </row>
    <row r="5" spans="1:8" x14ac:dyDescent="0.15">
      <c r="A5" s="153" t="s">
        <v>541</v>
      </c>
      <c r="B5" s="158"/>
      <c r="C5" s="159"/>
      <c r="D5" s="160">
        <v>82543</v>
      </c>
      <c r="E5" s="161"/>
      <c r="F5" s="162">
        <v>92247</v>
      </c>
      <c r="G5" s="163"/>
      <c r="H5" s="164"/>
    </row>
    <row r="6" spans="1:8" x14ac:dyDescent="0.15">
      <c r="A6" s="165"/>
      <c r="B6" s="166"/>
      <c r="C6" s="167"/>
      <c r="D6" s="168">
        <v>22487</v>
      </c>
      <c r="E6" s="169"/>
      <c r="F6" s="170">
        <v>37204</v>
      </c>
      <c r="G6" s="171"/>
      <c r="H6" s="172"/>
    </row>
    <row r="7" spans="1:8" x14ac:dyDescent="0.15">
      <c r="A7" s="153" t="s">
        <v>542</v>
      </c>
      <c r="B7" s="158"/>
      <c r="C7" s="159"/>
      <c r="D7" s="160">
        <v>80586</v>
      </c>
      <c r="E7" s="161"/>
      <c r="F7" s="162">
        <v>67319</v>
      </c>
      <c r="G7" s="163"/>
      <c r="H7" s="164"/>
    </row>
    <row r="8" spans="1:8" x14ac:dyDescent="0.15">
      <c r="A8" s="165"/>
      <c r="B8" s="166"/>
      <c r="C8" s="167"/>
      <c r="D8" s="168">
        <v>42525</v>
      </c>
      <c r="E8" s="169"/>
      <c r="F8" s="170">
        <v>38101</v>
      </c>
      <c r="G8" s="171"/>
      <c r="H8" s="172"/>
    </row>
    <row r="9" spans="1:8" x14ac:dyDescent="0.15">
      <c r="A9" s="153" t="s">
        <v>543</v>
      </c>
      <c r="B9" s="158"/>
      <c r="C9" s="159"/>
      <c r="D9" s="160">
        <v>94713</v>
      </c>
      <c r="E9" s="161"/>
      <c r="F9" s="162">
        <v>70615</v>
      </c>
      <c r="G9" s="163"/>
      <c r="H9" s="164"/>
    </row>
    <row r="10" spans="1:8" x14ac:dyDescent="0.15">
      <c r="A10" s="165"/>
      <c r="B10" s="166"/>
      <c r="C10" s="167"/>
      <c r="D10" s="168">
        <v>49937</v>
      </c>
      <c r="E10" s="169"/>
      <c r="F10" s="170">
        <v>37382</v>
      </c>
      <c r="G10" s="171"/>
      <c r="H10" s="172"/>
    </row>
    <row r="11" spans="1:8" x14ac:dyDescent="0.15">
      <c r="A11" s="153" t="s">
        <v>544</v>
      </c>
      <c r="B11" s="158"/>
      <c r="C11" s="159"/>
      <c r="D11" s="160">
        <v>96063</v>
      </c>
      <c r="E11" s="161"/>
      <c r="F11" s="162">
        <v>69185</v>
      </c>
      <c r="G11" s="163"/>
      <c r="H11" s="164"/>
    </row>
    <row r="12" spans="1:8" x14ac:dyDescent="0.15">
      <c r="A12" s="165"/>
      <c r="B12" s="166"/>
      <c r="C12" s="173"/>
      <c r="D12" s="168">
        <v>47583</v>
      </c>
      <c r="E12" s="169"/>
      <c r="F12" s="170">
        <v>38519</v>
      </c>
      <c r="G12" s="171"/>
      <c r="H12" s="172"/>
    </row>
    <row r="13" spans="1:8" x14ac:dyDescent="0.15">
      <c r="A13" s="153"/>
      <c r="B13" s="158"/>
      <c r="C13" s="174"/>
      <c r="D13" s="175">
        <v>87102</v>
      </c>
      <c r="E13" s="176"/>
      <c r="F13" s="177">
        <v>73124</v>
      </c>
      <c r="G13" s="178"/>
      <c r="H13" s="164"/>
    </row>
    <row r="14" spans="1:8" x14ac:dyDescent="0.15">
      <c r="A14" s="165"/>
      <c r="B14" s="166"/>
      <c r="C14" s="167"/>
      <c r="D14" s="168">
        <v>40560</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1.78</v>
      </c>
      <c r="C19" s="179">
        <f>ROUND(VALUE(SUBSTITUTE(実質収支比率等に係る経年分析!G$48,"▲","-")),2)</f>
        <v>2.21</v>
      </c>
      <c r="D19" s="179">
        <f>ROUND(VALUE(SUBSTITUTE(実質収支比率等に係る経年分析!H$48,"▲","-")),2)</f>
        <v>2.96</v>
      </c>
      <c r="E19" s="179">
        <f>ROUND(VALUE(SUBSTITUTE(実質収支比率等に係る経年分析!I$48,"▲","-")),2)</f>
        <v>3.05</v>
      </c>
      <c r="F19" s="179">
        <f>ROUND(VALUE(SUBSTITUTE(実質収支比率等に係る経年分析!J$48,"▲","-")),2)</f>
        <v>2.94</v>
      </c>
    </row>
    <row r="20" spans="1:11" x14ac:dyDescent="0.15">
      <c r="A20" s="179" t="s">
        <v>55</v>
      </c>
      <c r="B20" s="179">
        <f>ROUND(VALUE(SUBSTITUTE(実質収支比率等に係る経年分析!F$47,"▲","-")),2)</f>
        <v>24.37</v>
      </c>
      <c r="C20" s="179">
        <f>ROUND(VALUE(SUBSTITUTE(実質収支比率等に係る経年分析!G$47,"▲","-")),2)</f>
        <v>27.79</v>
      </c>
      <c r="D20" s="179">
        <f>ROUND(VALUE(SUBSTITUTE(実質収支比率等に係る経年分析!H$47,"▲","-")),2)</f>
        <v>27.7</v>
      </c>
      <c r="E20" s="179">
        <f>ROUND(VALUE(SUBSTITUTE(実質収支比率等に係る経年分析!I$47,"▲","-")),2)</f>
        <v>26.6</v>
      </c>
      <c r="F20" s="179">
        <f>ROUND(VALUE(SUBSTITUTE(実質収支比率等に係る経年分析!J$47,"▲","-")),2)</f>
        <v>25</v>
      </c>
    </row>
    <row r="21" spans="1:11" x14ac:dyDescent="0.15">
      <c r="A21" s="179" t="s">
        <v>56</v>
      </c>
      <c r="B21" s="179">
        <f>IF(ISNUMBER(VALUE(SUBSTITUTE(実質収支比率等に係る経年分析!F$49,"▲","-"))),ROUND(VALUE(SUBSTITUTE(実質収支比率等に係る経年分析!F$49,"▲","-")),2),NA())</f>
        <v>2.66</v>
      </c>
      <c r="C21" s="179">
        <f>IF(ISNUMBER(VALUE(SUBSTITUTE(実質収支比率等に係る経年分析!G$49,"▲","-"))),ROUND(VALUE(SUBSTITUTE(実質収支比率等に係る経年分析!G$49,"▲","-")),2),NA())</f>
        <v>3.85</v>
      </c>
      <c r="D21" s="179">
        <f>IF(ISNUMBER(VALUE(SUBSTITUTE(実質収支比率等に係る経年分析!H$49,"▲","-"))),ROUND(VALUE(SUBSTITUTE(実質収支比率等に係る経年分析!H$49,"▲","-")),2),NA())</f>
        <v>-0.78</v>
      </c>
      <c r="E21" s="179">
        <f>IF(ISNUMBER(VALUE(SUBSTITUTE(実質収支比率等に係る経年分析!I$49,"▲","-"))),ROUND(VALUE(SUBSTITUTE(実質収支比率等に係る経年分析!I$49,"▲","-")),2),NA())</f>
        <v>-1.4</v>
      </c>
      <c r="F21" s="179">
        <f>IF(ISNUMBER(VALUE(SUBSTITUTE(実質収支比率等に係る経年分析!J$49,"▲","-"))),ROUND(VALUE(SUBSTITUTE(実質収支比率等に係る経年分析!J$49,"▲","-")),2),NA())</f>
        <v>-2.93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飲料水供給事業特別会計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2.2799999999999998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2.2000000000000002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7224</v>
      </c>
      <c r="E42" s="181"/>
      <c r="F42" s="181"/>
      <c r="G42" s="181">
        <f>'実質公債費比率（分子）の構造'!L$52</f>
        <v>7124</v>
      </c>
      <c r="H42" s="181"/>
      <c r="I42" s="181"/>
      <c r="J42" s="181">
        <f>'実質公債費比率（分子）の構造'!M$52</f>
        <v>6874</v>
      </c>
      <c r="K42" s="181"/>
      <c r="L42" s="181"/>
      <c r="M42" s="181">
        <f>'実質公債費比率（分子）の構造'!N$52</f>
        <v>6780</v>
      </c>
      <c r="N42" s="181"/>
      <c r="O42" s="181"/>
      <c r="P42" s="181">
        <f>'実質公債費比率（分子）の構造'!O$52</f>
        <v>6521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7</v>
      </c>
      <c r="C44" s="181"/>
      <c r="D44" s="181"/>
      <c r="E44" s="181">
        <f>'実質公債費比率（分子）の構造'!L$50</f>
        <v>5</v>
      </c>
      <c r="F44" s="181"/>
      <c r="G44" s="181"/>
      <c r="H44" s="181">
        <f>'実質公債費比率（分子）の構造'!M$50</f>
        <v>3</v>
      </c>
      <c r="I44" s="181"/>
      <c r="J44" s="181"/>
      <c r="K44" s="181">
        <f>'実質公債費比率（分子）の構造'!N$50</f>
        <v>12</v>
      </c>
      <c r="L44" s="181"/>
      <c r="M44" s="181"/>
      <c r="N44" s="181">
        <f>'実質公債費比率（分子）の構造'!O$50</f>
        <v>17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1151</v>
      </c>
      <c r="C46" s="181"/>
      <c r="D46" s="181"/>
      <c r="E46" s="181">
        <f>'実質公債費比率（分子）の構造'!L$48</f>
        <v>1148</v>
      </c>
      <c r="F46" s="181"/>
      <c r="G46" s="181"/>
      <c r="H46" s="181">
        <f>'実質公債費比率（分子）の構造'!M$48</f>
        <v>1105</v>
      </c>
      <c r="I46" s="181"/>
      <c r="J46" s="181"/>
      <c r="K46" s="181">
        <f>'実質公債費比率（分子）の構造'!N$48</f>
        <v>1087</v>
      </c>
      <c r="L46" s="181"/>
      <c r="M46" s="181"/>
      <c r="N46" s="181">
        <f>'実質公債費比率（分子）の構造'!O$48</f>
        <v>981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7956</v>
      </c>
      <c r="C49" s="181"/>
      <c r="D49" s="181"/>
      <c r="E49" s="181">
        <f>'実質公債費比率（分子）の構造'!L$45</f>
        <v>7486</v>
      </c>
      <c r="F49" s="181"/>
      <c r="G49" s="181"/>
      <c r="H49" s="181">
        <f>'実質公債費比率（分子）の構造'!M$45</f>
        <v>7542</v>
      </c>
      <c r="I49" s="181"/>
      <c r="J49" s="181"/>
      <c r="K49" s="181">
        <f>'実質公債費比率（分子）の構造'!N$45</f>
        <v>7642</v>
      </c>
      <c r="L49" s="181"/>
      <c r="M49" s="181"/>
      <c r="N49" s="181">
        <f>'実質公債費比率（分子）の構造'!O$45</f>
        <v>7093</v>
      </c>
      <c r="O49" s="181"/>
      <c r="P49" s="181"/>
    </row>
    <row r="50" spans="1:16" x14ac:dyDescent="0.15">
      <c r="A50" s="181" t="s">
        <v>71</v>
      </c>
      <c r="B50" s="181" t="e">
        <f>NA()</f>
        <v>#N/A</v>
      </c>
      <c r="C50" s="181">
        <f>IF(ISNUMBER('実質公債費比率（分子）の構造'!K$53),'実質公債費比率（分子）の構造'!K$53,NA())</f>
        <v>1890</v>
      </c>
      <c r="D50" s="181" t="e">
        <f>NA()</f>
        <v>#N/A</v>
      </c>
      <c r="E50" s="181" t="e">
        <f>NA()</f>
        <v>#N/A</v>
      </c>
      <c r="F50" s="181">
        <f>IF(ISNUMBER('実質公債費比率（分子）の構造'!L$53),'実質公債費比率（分子）の構造'!L$53,NA())</f>
        <v>1515</v>
      </c>
      <c r="G50" s="181" t="e">
        <f>NA()</f>
        <v>#N/A</v>
      </c>
      <c r="H50" s="181" t="e">
        <f>NA()</f>
        <v>#N/A</v>
      </c>
      <c r="I50" s="181">
        <f>IF(ISNUMBER('実質公債費比率（分子）の構造'!M$53),'実質公債費比率（分子）の構造'!M$53,NA())</f>
        <v>1776</v>
      </c>
      <c r="J50" s="181" t="e">
        <f>NA()</f>
        <v>#N/A</v>
      </c>
      <c r="K50" s="181" t="e">
        <f>NA()</f>
        <v>#N/A</v>
      </c>
      <c r="L50" s="181">
        <f>IF(ISNUMBER('実質公債費比率（分子）の構造'!N$53),'実質公債費比率（分子）の構造'!N$53,NA())</f>
        <v>1961</v>
      </c>
      <c r="M50" s="181" t="e">
        <f>NA()</f>
        <v>#N/A</v>
      </c>
      <c r="N50" s="181" t="e">
        <f>NA()</f>
        <v>#N/A</v>
      </c>
      <c r="O50" s="181">
        <f>IF(ISNUMBER('実質公債費比率（分子）の構造'!O$53),'実質公債費比率（分子）の構造'!O$53,NA())</f>
        <v>1570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52273</v>
      </c>
      <c r="E56" s="180"/>
      <c r="F56" s="180"/>
      <c r="G56" s="180">
        <f>'将来負担比率（分子）の構造'!J$52</f>
        <v>49966</v>
      </c>
      <c r="H56" s="180"/>
      <c r="I56" s="180"/>
      <c r="J56" s="180">
        <f>'将来負担比率（分子）の構造'!K$52</f>
        <v>48093</v>
      </c>
      <c r="K56" s="180"/>
      <c r="L56" s="180"/>
      <c r="M56" s="180">
        <f>'将来負担比率（分子）の構造'!L$52</f>
        <v>46772</v>
      </c>
      <c r="N56" s="180"/>
      <c r="O56" s="180"/>
      <c r="P56" s="180">
        <f>'将来負担比率（分子）の構造'!M$52</f>
        <v>45252</v>
      </c>
    </row>
    <row r="57" spans="1:16" x14ac:dyDescent="0.15">
      <c r="A57" s="180" t="s">
        <v>42</v>
      </c>
      <c r="B57" s="180"/>
      <c r="C57" s="180"/>
      <c r="D57" s="180">
        <f>'将来負担比率（分子）の構造'!I$51</f>
        <v>3603</v>
      </c>
      <c r="E57" s="180"/>
      <c r="F57" s="180"/>
      <c r="G57" s="180">
        <f>'将来負担比率（分子）の構造'!J$51</f>
        <v>3292</v>
      </c>
      <c r="H57" s="180"/>
      <c r="I57" s="180"/>
      <c r="J57" s="180">
        <f>'将来負担比率（分子）の構造'!K$51</f>
        <v>2981</v>
      </c>
      <c r="K57" s="180"/>
      <c r="L57" s="180"/>
      <c r="M57" s="180">
        <f>'将来負担比率（分子）の構造'!L$51</f>
        <v>2842</v>
      </c>
      <c r="N57" s="180"/>
      <c r="O57" s="180"/>
      <c r="P57" s="180">
        <f>'将来負担比率（分子）の構造'!M$51</f>
        <v>2583</v>
      </c>
    </row>
    <row r="58" spans="1:16" x14ac:dyDescent="0.15">
      <c r="A58" s="180" t="s">
        <v>41</v>
      </c>
      <c r="B58" s="180"/>
      <c r="C58" s="180"/>
      <c r="D58" s="180">
        <f>'将来負担比率（分子）の構造'!I$50</f>
        <v>21442</v>
      </c>
      <c r="E58" s="180"/>
      <c r="F58" s="180"/>
      <c r="G58" s="180">
        <f>'将来負担比率（分子）の構造'!J$50</f>
        <v>23419</v>
      </c>
      <c r="H58" s="180"/>
      <c r="I58" s="180"/>
      <c r="J58" s="180">
        <f>'将来負担比率（分子）の構造'!K$50</f>
        <v>23037</v>
      </c>
      <c r="K58" s="180"/>
      <c r="L58" s="180"/>
      <c r="M58" s="180">
        <f>'将来負担比率（分子）の構造'!L$50</f>
        <v>22991</v>
      </c>
      <c r="N58" s="180"/>
      <c r="O58" s="180"/>
      <c r="P58" s="180">
        <f>'将来負担比率（分子）の構造'!M$50</f>
        <v>21807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92</v>
      </c>
      <c r="C61" s="180"/>
      <c r="D61" s="180"/>
      <c r="E61" s="180">
        <f>'将来負担比率（分子）の構造'!J$46</f>
        <v>30</v>
      </c>
      <c r="F61" s="180"/>
      <c r="G61" s="180"/>
      <c r="H61" s="180">
        <f>'将来負担比率（分子）の構造'!K$46</f>
        <v>28</v>
      </c>
      <c r="I61" s="180"/>
      <c r="J61" s="180"/>
      <c r="K61" s="180">
        <f>'将来負担比率（分子）の構造'!L$46</f>
        <v>19</v>
      </c>
      <c r="L61" s="180"/>
      <c r="M61" s="180"/>
      <c r="N61" s="180">
        <f>'将来負担比率（分子）の構造'!M$46</f>
        <v>18</v>
      </c>
      <c r="O61" s="180"/>
      <c r="P61" s="180"/>
    </row>
    <row r="62" spans="1:16" x14ac:dyDescent="0.15">
      <c r="A62" s="180" t="s">
        <v>35</v>
      </c>
      <c r="B62" s="180">
        <f>'将来負担比率（分子）の構造'!I$45</f>
        <v>8490</v>
      </c>
      <c r="C62" s="180"/>
      <c r="D62" s="180"/>
      <c r="E62" s="180">
        <f>'将来負担比率（分子）の構造'!J$45</f>
        <v>8523</v>
      </c>
      <c r="F62" s="180"/>
      <c r="G62" s="180"/>
      <c r="H62" s="180">
        <f>'将来負担比率（分子）の構造'!K$45</f>
        <v>8378</v>
      </c>
      <c r="I62" s="180"/>
      <c r="J62" s="180"/>
      <c r="K62" s="180">
        <f>'将来負担比率（分子）の構造'!L$45</f>
        <v>8083</v>
      </c>
      <c r="L62" s="180"/>
      <c r="M62" s="180"/>
      <c r="N62" s="180">
        <f>'将来負担比率（分子）の構造'!M$45</f>
        <v>7743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12455</v>
      </c>
      <c r="C64" s="180"/>
      <c r="D64" s="180"/>
      <c r="E64" s="180">
        <f>'将来負担比率（分子）の構造'!J$43</f>
        <v>11775</v>
      </c>
      <c r="F64" s="180"/>
      <c r="G64" s="180"/>
      <c r="H64" s="180">
        <f>'将来負担比率（分子）の構造'!K$43</f>
        <v>11255</v>
      </c>
      <c r="I64" s="180"/>
      <c r="J64" s="180"/>
      <c r="K64" s="180">
        <f>'将来負担比率（分子）の構造'!L$43</f>
        <v>10769</v>
      </c>
      <c r="L64" s="180"/>
      <c r="M64" s="180"/>
      <c r="N64" s="180">
        <f>'将来負担比率（分子）の構造'!M$43</f>
        <v>10150</v>
      </c>
      <c r="O64" s="180"/>
      <c r="P64" s="180"/>
    </row>
    <row r="65" spans="1:16" x14ac:dyDescent="0.15">
      <c r="A65" s="180" t="s">
        <v>32</v>
      </c>
      <c r="B65" s="180">
        <f>'将来負担比率（分子）の構造'!I$42</f>
        <v>369</v>
      </c>
      <c r="C65" s="180"/>
      <c r="D65" s="180"/>
      <c r="E65" s="180">
        <f>'将来負担比率（分子）の構造'!J$42</f>
        <v>369</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57076</v>
      </c>
      <c r="C66" s="180"/>
      <c r="D66" s="180"/>
      <c r="E66" s="180">
        <f>'将来負担比率（分子）の構造'!J$41</f>
        <v>54918</v>
      </c>
      <c r="F66" s="180"/>
      <c r="G66" s="180"/>
      <c r="H66" s="180">
        <f>'将来負担比率（分子）の構造'!K$41</f>
        <v>52567</v>
      </c>
      <c r="I66" s="180"/>
      <c r="J66" s="180"/>
      <c r="K66" s="180">
        <f>'将来負担比率（分子）の構造'!L$41</f>
        <v>51096</v>
      </c>
      <c r="L66" s="180"/>
      <c r="M66" s="180"/>
      <c r="N66" s="180">
        <f>'将来負担比率（分子）の構造'!M$41</f>
        <v>49277</v>
      </c>
      <c r="O66" s="180"/>
      <c r="P66" s="180"/>
    </row>
    <row r="67" spans="1:16" x14ac:dyDescent="0.15">
      <c r="A67" s="180" t="s">
        <v>75</v>
      </c>
      <c r="B67" s="180" t="e">
        <f>NA()</f>
        <v>#N/A</v>
      </c>
      <c r="C67" s="180">
        <f>IF(ISNUMBER('将来負担比率（分子）の構造'!I$53), IF('将来負担比率（分子）の構造'!I$53 &lt; 0, 0, '将来負担比率（分子）の構造'!I$53), NA())</f>
        <v>1164</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7363</v>
      </c>
      <c r="C72" s="184">
        <f>基金残高に係る経年分析!G55</f>
        <v>6982</v>
      </c>
      <c r="D72" s="184">
        <f>基金残高に係る経年分析!H55</f>
        <v>6304</v>
      </c>
    </row>
    <row r="73" spans="1:16" x14ac:dyDescent="0.15">
      <c r="A73" s="183" t="s">
        <v>78</v>
      </c>
      <c r="B73" s="184">
        <f>基金残高に係る経年分析!F56</f>
        <v>7900</v>
      </c>
      <c r="C73" s="184">
        <f>基金残高に係る経年分析!G56</f>
        <v>7115</v>
      </c>
      <c r="D73" s="184">
        <f>基金残高に係る経年分析!H56</f>
        <v>5927</v>
      </c>
    </row>
    <row r="74" spans="1:16" x14ac:dyDescent="0.15">
      <c r="A74" s="183" t="s">
        <v>79</v>
      </c>
      <c r="B74" s="184">
        <f>基金残高に係る経年分析!F57</f>
        <v>9221</v>
      </c>
      <c r="C74" s="184">
        <f>基金残高に係る経年分析!G57</f>
        <v>10273</v>
      </c>
      <c r="D74" s="184">
        <f>基金残高に係る経年分析!H57</f>
        <v>10577</v>
      </c>
    </row>
  </sheetData>
  <sheetProtection algorithmName="SHA-512" hashValue="Wsvfyn0PHmVxRfJrtcRsp+pgdGIVxBLf7nHy2I3oNjNiNKqYEYf57LC8GX0UN+/NusL2axyjLKF3A/5mP7sQfw==" saltValue="5QhVAVi48nyiU/QSSWtq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染矢 京子</cp:lastModifiedBy>
  <cp:lastPrinted>2020-03-17T04:47:38Z</cp:lastPrinted>
  <dcterms:created xsi:type="dcterms:W3CDTF">2020-02-10T06:18:45Z</dcterms:created>
  <dcterms:modified xsi:type="dcterms:W3CDTF">2020-03-17T04:56:10Z</dcterms:modified>
  <cp:category/>
</cp:coreProperties>
</file>