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s.city.saiki.lg.jp\財政課\zaisei\Ｒ8財政共有資料\110.公表・市報\03.財政状況資料集（R6追加掲載分）R8.9末\"/>
    </mc:Choice>
  </mc:AlternateContent>
  <xr:revisionPtr revIDLastSave="0" documentId="13_ncr:1_{278136D0-9D5D-4782-BEF7-28EF6317690B}" xr6:coauthVersionLast="47" xr6:coauthVersionMax="47" xr10:uidLastSave="{00000000-0000-0000-0000-000000000000}"/>
  <bookViews>
    <workbookView xWindow="-60" yWindow="-60" windowWidth="2892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8" i="10" l="1"/>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W39" i="10"/>
  <c r="BE39" i="10"/>
  <c r="AM39" i="10"/>
  <c r="U39" i="10"/>
  <c r="C39" i="10"/>
  <c r="BE38" i="10"/>
  <c r="C38" i="10"/>
  <c r="BE37" i="10"/>
  <c r="C37" i="10"/>
  <c r="BE36" i="10"/>
  <c r="BE35" i="10"/>
  <c r="C35" i="10"/>
  <c r="C36" i="10" s="1"/>
  <c r="BE34" i="10"/>
  <c r="C34" i="10"/>
  <c r="U34" i="10" l="1"/>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AM38" i="10" s="1"/>
  <c r="BW34" i="10" l="1"/>
  <c r="BW35" i="10" s="1"/>
  <c r="BW36" i="10" s="1"/>
  <c r="BW37" i="10" s="1"/>
  <c r="BW38" i="10" s="1"/>
  <c r="CO34" i="10" l="1"/>
  <c r="CO35" i="10" s="1"/>
  <c r="CO36" i="10" s="1"/>
  <c r="CO37" i="10" s="1"/>
  <c r="CO38" i="10" s="1"/>
  <c r="CO39" i="10" s="1"/>
  <c r="CO40" i="10" s="1"/>
</calcChain>
</file>

<file path=xl/sharedStrings.xml><?xml version="1.0" encoding="utf-8"?>
<sst xmlns="http://schemas.openxmlformats.org/spreadsheetml/2006/main" count="1159" uniqueCount="587">
  <si>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</si>
  <si>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</si>
  <si>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</si>
  <si>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</si>
  <si>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</si>
  <si>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</si>
  <si>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</si>
  <si>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</si>
  <si>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</si>
  <si>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</si>
  <si>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</si>
  <si>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</si>
  <si>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</si>
  <si>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</si>
  <si>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</si>
  <si>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</si>
  <si>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</si>
  <si>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</si>
  <si>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</si>
  <si>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</si>
  <si>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</si>
  <si>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</si>
  <si>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</si>
  <si>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</si>
  <si>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</si>
  <si>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</si>
  <si>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</si>
  <si>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</si>
  <si>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</si>
  <si>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</si>
  <si>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</si>
  <si>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</si>
  <si>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</si>
  <si>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</si>
  <si>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</si>
  <si>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</si>
  <si>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</si>
  <si>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</si>
  <si>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</si>
  <si>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</si>
  <si>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</si>
  <si>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</si>
  <si>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</si>
  <si>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</si>
  <si>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</si>
  <si>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</si>
  <si>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</si>
  <si>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</si>
  <si>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</si>
  <si>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</si>
  <si>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</si>
  <si>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</si>
  <si>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</si>
  <si>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</si>
  <si>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</si>
  <si>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</si>
  <si>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</si>
  <si>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</si>
  <si>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</si>
  <si>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</si>
  <si>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</si>
  <si>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</si>
  <si>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</si>
  <si>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</si>
  <si>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</si>
  <si>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</si>
  <si>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</si>
  <si>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</si>
  <si>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</si>
  <si>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</si>
  <si>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</si>
  <si>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</si>
  <si>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</si>
  <si>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</si>
  <si>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</si>
  <si>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</si>
  <si>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</si>
  <si>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</si>
  <si>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</si>
  <si>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</si>
  <si>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</si>
  <si>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</si>
  <si>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</si>
  <si>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</si>
  <si>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</si>
  <si>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</si>
  <si>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</si>
  <si>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</si>
  <si>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</si>
  <si>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</si>
  <si>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</si>
  <si>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</si>
  <si>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</si>
  <si>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</si>
  <si>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佐伯市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</si>
  <si>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</si>
  <si>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</si>
  <si>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</si>
  <si>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</si>
  <si>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</si>
  <si>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</si>
  <si>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</si>
  <si>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</si>
  <si>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</si>
  <si>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</si>
  <si>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</si>
  <si>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</si>
  <si>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</si>
  <si>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</si>
  <si>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</si>
  <si>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</si>
  <si>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</si>
  <si>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</si>
  <si>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</si>
  <si>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</si>
  <si>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</si>
  <si>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</si>
  <si>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</si>
  <si>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</si>
  <si>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</si>
  <si>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</si>
  <si>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</si>
  <si>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</si>
  <si>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</si>
  <si>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</si>
  <si>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</si>
  <si>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</si>
  <si>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</si>
  <si>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</si>
  <si>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</si>
  <si>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</si>
  <si>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</si>
  <si>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</si>
  <si>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</si>
  <si>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</si>
  <si>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</si>
  <si>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</si>
  <si>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</si>
  <si>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</si>
  <si>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</si>
  <si>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</si>
  <si>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</si>
  <si>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</si>
  <si>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</si>
  <si>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</si>
  <si>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</si>
  <si>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</si>
  <si>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</si>
  <si>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</si>
  <si>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</si>
  <si>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</si>
  <si>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</si>
  <si>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</si>
  <si>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</si>
  <si>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</si>
  <si>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</si>
  <si>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</si>
  <si>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</si>
  <si>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</si>
  <si>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</si>
  <si>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</si>
  <si>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</si>
  <si>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</si>
  <si>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</si>
  <si>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</si>
  <si>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</si>
  <si>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</si>
  <si>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</si>
  <si>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</si>
  <si>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</si>
  <si>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</si>
  <si>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</si>
  <si>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</si>
  <si>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</si>
  <si>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</si>
  <si>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</si>
  <si>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</si>
  <si>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</si>
  <si>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</si>
  <si>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</si>
  <si>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</si>
  <si>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</si>
  <si>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</si>
  <si>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</si>
  <si>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</si>
  <si>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</si>
  <si>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</si>
  <si>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</si>
  <si>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</si>
  <si>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</si>
  <si>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</si>
  <si>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</si>
  <si>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</si>
  <si>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</si>
  <si>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</si>
  <si>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</si>
  <si>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</si>
  <si>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</si>
  <si>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</si>
  <si>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</si>
  <si>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</si>
  <si>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</si>
  <si>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</si>
  <si>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大分県佐伯市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</si>
  <si>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</si>
  <si>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</si>
  <si>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</si>
  <si>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</si>
  <si>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</si>
  <si>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</si>
  <si>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</si>
  <si>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</si>
  <si>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</si>
  <si>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</si>
  <si>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</si>
  <si>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</si>
  <si>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</si>
  <si>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</si>
  <si>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</si>
  <si>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</si>
  <si>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</si>
  <si>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</si>
  <si>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</si>
  <si>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</si>
  <si>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</si>
  <si>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</si>
  <si>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</si>
  <si>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</si>
  <si>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</si>
  <si>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</si>
  <si>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</si>
  <si>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</si>
  <si>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</si>
  <si>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</si>
  <si>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</si>
  <si>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</si>
  <si>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</si>
  <si>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</si>
  <si>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</si>
  <si>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</si>
  <si>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</si>
  <si>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</si>
  <si>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</si>
  <si>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</si>
  <si>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</si>
  <si>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</si>
  <si>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</si>
  <si>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</si>
  <si>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</si>
  <si>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</si>
  <si>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</si>
  <si>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</si>
  <si>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</si>
  <si>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</si>
  <si>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</si>
  <si>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</si>
  <si>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</si>
  <si>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</si>
  <si>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</si>
  <si>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</si>
  <si>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</si>
  <si>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</si>
  <si>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</si>
  <si>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</si>
  <si>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</si>
  <si>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</si>
  <si>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</si>
  <si>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</si>
  <si>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</si>
  <si>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</si>
  <si>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</si>
  <si>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</si>
  <si>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</si>
  <si>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</si>
  <si>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</si>
  <si>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</si>
  <si>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</si>
  <si>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</si>
  <si>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</si>
  <si>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</si>
  <si>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</si>
  <si>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</si>
  <si>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</si>
  <si>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</si>
  <si>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</si>
  <si>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</si>
  <si>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</si>
  <si>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</si>
  <si>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</si>
  <si>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</si>
  <si>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</si>
  <si>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</si>
  <si>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</si>
  <si>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</si>
  <si>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</si>
  <si>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</si>
  <si>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</si>
  <si>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</si>
  <si>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</si>
  <si>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</si>
  <si>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</si>
  <si>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</si>
  <si>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</si>
  <si>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</si>
  <si>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</si>
  <si>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</si>
  <si>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</si>
  <si>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</si>
  <si>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</si>
  <si>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</si>
  <si>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</si>
  <si>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</si>
  <si>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</si>
  <si>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</si>
  <si>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</si>
  <si>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</si>
  <si>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</si>
  <si>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</si>
  <si>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</si>
  <si>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</si>
  <si>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</si>
  <si>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</si>
  <si>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</si>
  <si>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</si>
  <si>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</si>
  <si>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</si>
  <si>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</si>
  <si>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</si>
  <si>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</si>
  <si>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</si>
  <si>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</si>
  <si>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</si>
  <si>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</si>
  <si>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</si>
  <si>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</si>
  <si>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</si>
  <si>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</si>
  <si>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</si>
  <si>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</si>
  <si>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</si>
  <si>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</si>
  <si>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</si>
  <si>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</si>
  <si>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</si>
  <si>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</si>
  <si>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</si>
  <si>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</si>
  <si>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</si>
  <si>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</si>
  <si>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</si>
  <si>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</si>
  <si>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</si>
  <si>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</si>
  <si>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</si>
  <si>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大分県佐伯市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</si>
  <si>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</si>
  <si>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</si>
  <si>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</si>
  <si>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</si>
  <si>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</si>
  <si>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</si>
  <si>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</si>
  <si>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</si>
  <si>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</si>
  <si>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</si>
  <si>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</si>
  <si>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</si>
  <si>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</si>
  <si>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</si>
  <si>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</si>
  <si>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</si>
  <si>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</si>
  <si>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</si>
  <si>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</si>
  <si>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</si>
  <si>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飲料水供給事業特別会計</t>
    <phoneticPr fontId="5"/>
  </si>
  <si>
    <t>情報ネットワーク施設事業特別会計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</si>
  <si>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</si>
  <si>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</si>
  <si>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</si>
  <si>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</si>
  <si>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</si>
  <si>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</si>
  <si>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</si>
  <si>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</si>
  <si>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</si>
  <si>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</si>
  <si>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</si>
  <si>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</si>
  <si>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</si>
  <si>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</si>
  <si>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国民健康保険特別会計（直診勘定）</t>
    <phoneticPr fontId="5"/>
  </si>
  <si>
    <t>後期高齢者医療特別会計</t>
    <phoneticPr fontId="5"/>
  </si>
  <si>
    <t>介護保険特別会計</t>
    <phoneticPr fontId="5"/>
  </si>
  <si>
    <t>介護予防支援事業特別会計</t>
    <phoneticPr fontId="5"/>
  </si>
  <si>
    <t>水道事業会計</t>
    <phoneticPr fontId="5"/>
  </si>
  <si>
    <t>法適用企業</t>
    <phoneticPr fontId="5"/>
  </si>
  <si>
    <t>下水道事業会計</t>
    <phoneticPr fontId="5"/>
  </si>
  <si>
    <t>地方卸売市場事業会計</t>
    <phoneticPr fontId="5"/>
  </si>
  <si>
    <t>大島航路事業会計</t>
    <phoneticPr fontId="5"/>
  </si>
  <si>
    <t>蒲江・深島航路事業会計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</si>
  <si>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</si>
  <si>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</si>
  <si>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</si>
  <si>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</si>
  <si>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</si>
  <si>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</si>
  <si>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</si>
  <si>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</si>
  <si>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</si>
  <si>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</si>
  <si>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</si>
  <si>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</si>
  <si>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</si>
  <si>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</si>
  <si>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</si>
  <si>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</si>
  <si>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</si>
  <si>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</si>
  <si>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</si>
  <si>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</si>
  <si>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</si>
  <si>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</si>
  <si>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</si>
  <si>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</si>
  <si>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</si>
  <si>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</si>
  <si>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</si>
  <si>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</si>
  <si>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</si>
  <si>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</si>
  <si>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</si>
  <si>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</si>
  <si>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</si>
  <si>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</si>
  <si>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</si>
  <si>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</si>
  <si>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</si>
  <si>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</si>
  <si>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</si>
  <si>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</si>
  <si>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</si>
  <si>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</si>
  <si>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</si>
  <si>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</si>
  <si>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</si>
  <si>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</si>
  <si>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</si>
  <si>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</si>
  <si>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</si>
  <si>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</si>
  <si>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</si>
  <si>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</si>
  <si>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</si>
  <si>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</si>
  <si>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</si>
  <si>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</si>
  <si>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</si>
  <si>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</si>
  <si>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</si>
  <si>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</si>
  <si>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</si>
  <si>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</si>
  <si>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</si>
  <si>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</si>
  <si>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</si>
  <si>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</si>
  <si>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</si>
  <si>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</si>
  <si>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</si>
  <si>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</si>
  <si>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</si>
  <si>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</si>
  <si>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</si>
  <si>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</si>
  <si>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</si>
  <si>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</si>
  <si>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</si>
  <si>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</si>
  <si>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</si>
  <si>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</si>
  <si>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</si>
  <si>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</si>
  <si>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</si>
  <si>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</si>
  <si>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</si>
  <si>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</si>
  <si>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</si>
  <si>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</si>
  <si>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</si>
  <si>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</si>
  <si>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</si>
  <si>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</si>
  <si>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</si>
  <si>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</si>
  <si>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</si>
  <si>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</si>
  <si>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</si>
  <si>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</si>
  <si>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</si>
  <si>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</si>
  <si>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</si>
  <si>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</si>
  <si>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</si>
  <si>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</si>
  <si>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</si>
  <si>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</si>
  <si>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</si>
  <si>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</si>
  <si>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</si>
  <si>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</si>
  <si>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</si>
  <si>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</si>
  <si>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</si>
  <si>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</si>
  <si>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</si>
  <si>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</si>
  <si>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</si>
  <si>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</si>
  <si>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</si>
  <si>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</si>
  <si>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</si>
  <si>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</si>
  <si>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</si>
  <si>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</si>
  <si>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</si>
  <si>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</si>
  <si>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</si>
  <si>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</si>
  <si>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</si>
  <si>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</si>
  <si>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</si>
  <si>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</si>
  <si>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</si>
  <si>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</si>
  <si>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</si>
  <si>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0.07</t>
  </si>
  <si>
    <t>▲ 0.39</t>
  </si>
  <si>
    <t>▲ 0.96</t>
  </si>
  <si>
    <t>一般会計</t>
  </si>
  <si>
    <t>水道事業会計</t>
  </si>
  <si>
    <t>下水道事業会計</t>
  </si>
  <si>
    <t>地方卸売市場事業会計</t>
  </si>
  <si>
    <t>大島航路事業会計</t>
  </si>
  <si>
    <t>蒲江・深島航路事業会計</t>
  </si>
  <si>
    <t>国民健康保険特別会計（事業勘定）</t>
  </si>
  <si>
    <t>後期高齢者医療特別会計</t>
  </si>
  <si>
    <t>その他会計（赤字）</t>
  </si>
  <si>
    <t>その他会計（黒字）</t>
  </si>
  <si>
    <t>R02</t>
    <phoneticPr fontId="5"/>
  </si>
  <si>
    <t>R03</t>
    <phoneticPr fontId="5"/>
  </si>
  <si>
    <t>R04</t>
    <phoneticPr fontId="5"/>
  </si>
  <si>
    <t>R05</t>
    <phoneticPr fontId="5"/>
  </si>
  <si>
    <t>R06</t>
    <phoneticPr fontId="5"/>
  </si>
  <si>
    <t>地域振興基金</t>
    <rPh sb="0" eb="2">
      <t>チイキ</t>
    </rPh>
    <rPh sb="2" eb="4">
      <t>シンコウ</t>
    </rPh>
    <rPh sb="4" eb="6">
      <t>キキン</t>
    </rPh>
    <phoneticPr fontId="5"/>
  </si>
  <si>
    <t>ふるさと基金</t>
    <rPh sb="4" eb="6">
      <t>キキン</t>
    </rPh>
    <phoneticPr fontId="5"/>
  </si>
  <si>
    <t>地域福祉基金</t>
    <rPh sb="0" eb="2">
      <t>チイキ</t>
    </rPh>
    <rPh sb="2" eb="4">
      <t>フクシ</t>
    </rPh>
    <rPh sb="4" eb="6">
      <t>キキン</t>
    </rPh>
    <phoneticPr fontId="5"/>
  </si>
  <si>
    <t>ふるさとさいき応援基金</t>
  </si>
  <si>
    <t>まちづくり整備基金</t>
  </si>
  <si>
    <t>-</t>
    <phoneticPr fontId="2"/>
  </si>
  <si>
    <t>-</t>
    <phoneticPr fontId="2"/>
  </si>
  <si>
    <t>公益財団法人さいき農林公社</t>
    <rPh sb="0" eb="4">
      <t>コウエキザイダン</t>
    </rPh>
    <rPh sb="4" eb="6">
      <t>ホウジン</t>
    </rPh>
    <rPh sb="9" eb="13">
      <t>ノウリンコウシャ</t>
    </rPh>
    <phoneticPr fontId="2"/>
  </si>
  <si>
    <t>（有）きらり</t>
    <rPh sb="1" eb="2">
      <t>ユウ</t>
    </rPh>
    <phoneticPr fontId="2"/>
  </si>
  <si>
    <t>佐伯広域森林組合</t>
    <rPh sb="0" eb="4">
      <t>サイキコウイキ</t>
    </rPh>
    <rPh sb="4" eb="8">
      <t>シンリンクミアイ</t>
    </rPh>
    <phoneticPr fontId="2"/>
  </si>
  <si>
    <t>大分県農業農村振興公社</t>
    <rPh sb="0" eb="3">
      <t>オオイタケン</t>
    </rPh>
    <rPh sb="3" eb="5">
      <t>ノウギョウ</t>
    </rPh>
    <rPh sb="5" eb="7">
      <t>ノウソン</t>
    </rPh>
    <rPh sb="7" eb="9">
      <t>シンコウ</t>
    </rPh>
    <rPh sb="9" eb="11">
      <t>コウシャ</t>
    </rPh>
    <phoneticPr fontId="2"/>
  </si>
  <si>
    <t>一般財団法人観光まちづくり佐伯</t>
    <rPh sb="0" eb="2">
      <t>イッパン</t>
    </rPh>
    <rPh sb="2" eb="4">
      <t>ザイダン</t>
    </rPh>
    <rPh sb="4" eb="6">
      <t>ホウジン</t>
    </rPh>
    <rPh sb="6" eb="8">
      <t>カンコウ</t>
    </rPh>
    <rPh sb="13" eb="15">
      <t>サイキ</t>
    </rPh>
    <phoneticPr fontId="2"/>
  </si>
  <si>
    <t>県所管第三セクター</t>
    <rPh sb="0" eb="1">
      <t>ケン</t>
    </rPh>
    <rPh sb="1" eb="3">
      <t>ショカン</t>
    </rPh>
    <rPh sb="3" eb="5">
      <t>ダイサン</t>
    </rPh>
    <phoneticPr fontId="2"/>
  </si>
  <si>
    <t>-</t>
    <phoneticPr fontId="2"/>
  </si>
  <si>
    <t>大分県消防補償等組合</t>
  </si>
  <si>
    <t>大分県交通災害共済組合(交通災害共済事業会計)</t>
    <rPh sb="12" eb="14">
      <t>コウツウ</t>
    </rPh>
    <rPh sb="14" eb="16">
      <t>サイガイ</t>
    </rPh>
    <rPh sb="16" eb="18">
      <t>キョウサイ</t>
    </rPh>
    <rPh sb="18" eb="20">
      <t>ジギョウ</t>
    </rPh>
    <rPh sb="20" eb="22">
      <t>カイケイ</t>
    </rPh>
    <phoneticPr fontId="2"/>
  </si>
  <si>
    <t>大分県市町村会館管理組合</t>
    <rPh sb="8" eb="10">
      <t>カンリ</t>
    </rPh>
    <phoneticPr fontId="2"/>
  </si>
  <si>
    <t>大分県後期高齢者医療広域連合（普通会計）</t>
    <rPh sb="15" eb="19">
      <t>フツウカイケイ</t>
    </rPh>
    <phoneticPr fontId="2"/>
  </si>
  <si>
    <t>大分県後期高齢者医療広域連合(後期高齢者医療事業会計)</t>
    <rPh sb="15" eb="20">
      <t>コウキコウレイシャ</t>
    </rPh>
    <rPh sb="20" eb="22">
      <t>イリョウ</t>
    </rPh>
    <rPh sb="24" eb="26">
      <t>カイケイ</t>
    </rPh>
    <phoneticPr fontId="2"/>
  </si>
  <si>
    <t>基金から2百万円繰入</t>
    <rPh sb="0" eb="2">
      <t>キキン</t>
    </rPh>
    <rPh sb="5" eb="7">
      <t>ヒャクマン</t>
    </rPh>
    <rPh sb="7" eb="8">
      <t>エン</t>
    </rPh>
    <rPh sb="8" eb="10">
      <t>クリイレ</t>
    </rPh>
    <phoneticPr fontId="2"/>
  </si>
  <si>
    <t>基金から114百万円繰入</t>
    <rPh sb="0" eb="2">
      <t>キキン</t>
    </rPh>
    <rPh sb="7" eb="9">
      <t>ヒャクマン</t>
    </rPh>
    <rPh sb="9" eb="10">
      <t>エン</t>
    </rPh>
    <rPh sb="10" eb="12">
      <t>クリイレ</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</si>
  <si>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</si>
  <si>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</si>
  <si>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</si>
  <si>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3年度から将来負担比率は算出されない状態が続いている。その背景には、交付税算入率の高い地方債（過疎対策事業債や旧合併特例債など）を積極的に活用していることや、地方債の償還に充当可能な基金を確保していることなどが挙げられる。しかし、合併特例債の発行期間の終了や、基金残高の減少が進んでいることは今後の懸念材料である。一方、有形固定資産減価償却率は前年度から1.4ポイント上昇した。当市の償却率は類似団体より高い状況にあり、公共施設等の老朽化が進行している。今後は、維持補修や更新に関する経費をはじめとする将来世代の負担を軽減・平準化していくために、「公共施設等総合管理計画」に基づき、施設の複合化や集約化、廃止等に着実に取り組んで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</si>
  <si>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</si>
  <si>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</si>
  <si>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</si>
  <si>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</si>
  <si>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</si>
  <si>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</si>
  <si>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令和3年度から算出されない状態が続いているが、実質公債費比率は昨年度から0.1％上昇した。これは3カ年平均で算定するため、令和3年度（9.6％）から令和6年度（9.9％）への推移において増加となっている。しかし、単年度で見た場合は、令和5年度の10.5％から令和6年度は9.9%へと、0.6％減少（改善）している。その要因は以下の通りである。まず分子においては、元利償還金が約2.3億円減少し、特定財源が約0.4億円増加したことで、分子全体では前年度より約1.0億円減少した。一方、分母においては、標準税収入額等の増加に伴い標準財政規模が約0.5億円増加し、分母全体では約2.3億円の増加となった。結果として、分子の増加率（-5.1%）よりも分母の増加率（＋1.1%）が高かったため、単年度の比率は低下している。今後も歳出経費の削減や特定目的基金の活用などを図り、健全な財政運営に努め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</si>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</sst>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1208F68-66B8-4CC4-B0D9-DC065A9A262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54225</c:v>
                </c:pt>
                <c:pt idx="2">
                  <c:v>54016</c:v>
                </c:pt>
                <c:pt idx="3">
                  <c:v>52786</c:v>
                </c:pt>
                <c:pt idx="4">
                  <c:v>58465</c:v>
                </c:pt>
              </c:numCache>
            </c:numRef>
          </c:val>
          <c:smooth val="0"/>
          <c:extLst>
            <c:ext xmlns:c16="http://schemas.microsoft.com/office/drawing/2014/chart" uri="{C3380CC4-5D6E-409C-BE32-E72D297353CC}">
              <c16:uniqueId val="{00000000-D12F-4C95-B5E9-D97771AFAC6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138015</c:v>
                </c:pt>
                <c:pt idx="1">
                  <c:v>91182</c:v>
                </c:pt>
                <c:pt idx="2">
                  <c:v>76804</c:v>
                </c:pt>
                <c:pt idx="3">
                  <c:v>94695</c:v>
                </c:pt>
                <c:pt idx="4">
                  <c:v>94158</c:v>
                </c:pt>
              </c:numCache>
            </c:numRef>
          </c:val>
          <c:smooth val="0"/>
          <c:extLst>
            <c:ext xmlns:c16="http://schemas.microsoft.com/office/drawing/2014/chart" uri="{C3380CC4-5D6E-409C-BE32-E72D297353CC}">
              <c16:uniqueId val="{00000001-D12F-4C95-B5E9-D97771AFAC6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2.75</c:v>
                </c:pt>
                <c:pt idx="1">
                  <c:v>3.45</c:v>
                </c:pt>
                <c:pt idx="2">
                  <c:v>3.34</c:v>
                </c:pt>
                <c:pt idx="3">
                  <c:v>4.09</c:v>
                </c:pt>
                <c:pt idx="4">
                  <c:v>3.38</c:v>
                </c:pt>
              </c:numCache>
            </c:numRef>
          </c:val>
          <c:extLst>
            <c:ext xmlns:c16="http://schemas.microsoft.com/office/drawing/2014/chart" uri="{C3380CC4-5D6E-409C-BE32-E72D297353CC}">
              <c16:uniqueId val="{00000000-943D-4E36-912B-E09D9F008EA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22.92</c:v>
                </c:pt>
                <c:pt idx="1">
                  <c:v>24.64</c:v>
                </c:pt>
                <c:pt idx="2">
                  <c:v>25.26</c:v>
                </c:pt>
                <c:pt idx="3">
                  <c:v>24</c:v>
                </c:pt>
                <c:pt idx="4">
                  <c:v>23.62</c:v>
                </c:pt>
              </c:numCache>
            </c:numRef>
          </c:val>
          <c:extLst>
            <c:ext xmlns:c16="http://schemas.microsoft.com/office/drawing/2014/chart" uri="{C3380CC4-5D6E-409C-BE32-E72D297353CC}">
              <c16:uniqueId val="{00000001-943D-4E36-912B-E09D9F008EA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-7.0000000000000007E-2</c:v>
                </c:pt>
                <c:pt idx="1">
                  <c:v>3.07</c:v>
                </c:pt>
                <c:pt idx="2">
                  <c:v>-0.39</c:v>
                </c:pt>
                <c:pt idx="3">
                  <c:v>1.06</c:v>
                </c:pt>
                <c:pt idx="4">
                  <c:v>-0.96</c:v>
                </c:pt>
              </c:numCache>
            </c:numRef>
          </c:val>
          <c:smooth val="0"/>
          <c:extLst>
            <c:ext xmlns:c16="http://schemas.microsoft.com/office/drawing/2014/chart" uri="{C3380CC4-5D6E-409C-BE32-E72D297353CC}">
              <c16:uniqueId val="{00000002-943D-4E36-912B-E09D9F008EA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0.3</c:v>
                </c:pt>
                <c:pt idx="4">
                  <c:v>#N/A</c:v>
                </c:pt>
                <c:pt idx="5">
                  <c:v>0.39</c:v>
                </c:pt>
                <c:pt idx="6">
                  <c:v>#N/A</c:v>
                </c:pt>
                <c:pt idx="7">
                  <c:v>0.57999999999999996</c:v>
                </c:pt>
                <c:pt idx="8">
                  <c:v>#N/A</c:v>
                </c:pt>
                <c:pt idx="9">
                  <c:v>0</c:v>
                </c:pt>
              </c:numCache>
            </c:numRef>
          </c:val>
          <c:extLst>
            <c:ext xmlns:c16="http://schemas.microsoft.com/office/drawing/2014/chart" uri="{C3380CC4-5D6E-409C-BE32-E72D297353CC}">
              <c16:uniqueId val="{00000000-8FF9-4615-8A3B-647E7D459A5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FF9-4615-8A3B-647E7D459A5E}"/>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c:v>
                </c:pt>
                <c:pt idx="8">
                  <c:v>#N/A</c:v>
                </c:pt>
                <c:pt idx="9">
                  <c:v>0.01</c:v>
                </c:pt>
              </c:numCache>
            </c:numRef>
          </c:val>
          <c:extLst>
            <c:ext xmlns:c16="http://schemas.microsoft.com/office/drawing/2014/chart" uri="{C3380CC4-5D6E-409C-BE32-E72D297353CC}">
              <c16:uniqueId val="{00000002-8FF9-4615-8A3B-647E7D459A5E}"/>
            </c:ext>
          </c:extLst>
        </c:ser>
        <c:ser>
          <c:idx val="3"/>
          <c:order val="3"/>
          <c:tx>
            <c:strRef>
              <c:f>データシート!$A$30</c:f>
              <c:strCache>
                <c:ptCount val="1"/>
                <c:pt idx="0">
                  <c:v>国民健康保険特別会計（事業勘定）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0.49</c:v>
                </c:pt>
                <c:pt idx="2">
                  <c:v>#N/A</c:v>
                </c:pt>
                <c:pt idx="3">
                  <c:v>0.67</c:v>
                </c:pt>
                <c:pt idx="4">
                  <c:v>#N/A</c:v>
                </c:pt>
                <c:pt idx="5">
                  <c:v>0.36</c:v>
                </c:pt>
                <c:pt idx="6">
                  <c:v>#N/A</c:v>
                </c:pt>
                <c:pt idx="7">
                  <c:v>0</c:v>
                </c:pt>
                <c:pt idx="8">
                  <c:v>#N/A</c:v>
                </c:pt>
                <c:pt idx="9">
                  <c:v>0.04</c:v>
                </c:pt>
              </c:numCache>
            </c:numRef>
          </c:val>
          <c:extLst>
            <c:ext xmlns:c16="http://schemas.microsoft.com/office/drawing/2014/chart" uri="{C3380CC4-5D6E-409C-BE32-E72D297353CC}">
              <c16:uniqueId val="{00000003-8FF9-4615-8A3B-647E7D459A5E}"/>
            </c:ext>
          </c:extLst>
        </c:ser>
        <c:ser>
          <c:idx val="4"/>
          <c:order val="4"/>
          <c:tx>
            <c:strRef>
              <c:f>データシート!$A$31</c:f>
              <c:strCache>
                <c:ptCount val="1"/>
                <c:pt idx="0">
                  <c:v>蒲江・深島航路事業会計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0.1</c:v>
                </c:pt>
              </c:numCache>
            </c:numRef>
          </c:val>
          <c:extLst>
            <c:ext xmlns:c16="http://schemas.microsoft.com/office/drawing/2014/chart" uri="{C3380CC4-5D6E-409C-BE32-E72D297353CC}">
              <c16:uniqueId val="{00000004-8FF9-4615-8A3B-647E7D459A5E}"/>
            </c:ext>
          </c:extLst>
        </c:ser>
        <c:ser>
          <c:idx val="5"/>
          <c:order val="5"/>
          <c:tx>
            <c:strRef>
              <c:f>データシート!$A$32</c:f>
              <c:strCache>
                <c:ptCount val="1"/>
                <c:pt idx="0">
                  <c:v>大島航路事業会計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0.11</c:v>
                </c:pt>
              </c:numCache>
            </c:numRef>
          </c:val>
          <c:extLst>
            <c:ext xmlns:c16="http://schemas.microsoft.com/office/drawing/2014/chart" uri="{C3380CC4-5D6E-409C-BE32-E72D297353CC}">
              <c16:uniqueId val="{00000005-8FF9-4615-8A3B-647E7D459A5E}"/>
            </c:ext>
          </c:extLst>
        </c:ser>
        <c:ser>
          <c:idx val="6"/>
          <c:order val="6"/>
          <c:tx>
            <c:strRef>
              <c:f>データシート!$A$33</c:f>
              <c:strCache>
                <c:ptCount val="1"/>
                <c:pt idx="0">
                  <c:v>地方卸売市場事業会計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0.46</c:v>
                </c:pt>
              </c:numCache>
            </c:numRef>
          </c:val>
          <c:extLst>
            <c:ext xmlns:c16="http://schemas.microsoft.com/office/drawing/2014/chart" uri="{C3380CC4-5D6E-409C-BE32-E72D297353CC}">
              <c16:uniqueId val="{00000006-8FF9-4615-8A3B-647E7D459A5E}"/>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2.4700000000000002</c:v>
                </c:pt>
                <c:pt idx="2">
                  <c:v>#N/A</c:v>
                </c:pt>
                <c:pt idx="3">
                  <c:v>2.33</c:v>
                </c:pt>
                <c:pt idx="4">
                  <c:v>#N/A</c:v>
                </c:pt>
                <c:pt idx="5">
                  <c:v>2.4700000000000002</c:v>
                </c:pt>
                <c:pt idx="6">
                  <c:v>#N/A</c:v>
                </c:pt>
                <c:pt idx="7">
                  <c:v>2.4300000000000002</c:v>
                </c:pt>
                <c:pt idx="8">
                  <c:v>#N/A</c:v>
                </c:pt>
                <c:pt idx="9">
                  <c:v>2.57</c:v>
                </c:pt>
              </c:numCache>
            </c:numRef>
          </c:val>
          <c:extLst>
            <c:ext xmlns:c16="http://schemas.microsoft.com/office/drawing/2014/chart" uri="{C3380CC4-5D6E-409C-BE32-E72D297353CC}">
              <c16:uniqueId val="{00000007-8FF9-4615-8A3B-647E7D459A5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2.4700000000000002</c:v>
                </c:pt>
                <c:pt idx="2">
                  <c:v>#N/A</c:v>
                </c:pt>
                <c:pt idx="3">
                  <c:v>2.2400000000000002</c:v>
                </c:pt>
                <c:pt idx="4">
                  <c:v>#N/A</c:v>
                </c:pt>
                <c:pt idx="5">
                  <c:v>2.4300000000000002</c:v>
                </c:pt>
                <c:pt idx="6">
                  <c:v>#N/A</c:v>
                </c:pt>
                <c:pt idx="7">
                  <c:v>2.54</c:v>
                </c:pt>
                <c:pt idx="8">
                  <c:v>#N/A</c:v>
                </c:pt>
                <c:pt idx="9">
                  <c:v>2.79</c:v>
                </c:pt>
              </c:numCache>
            </c:numRef>
          </c:val>
          <c:extLst>
            <c:ext xmlns:c16="http://schemas.microsoft.com/office/drawing/2014/chart" uri="{C3380CC4-5D6E-409C-BE32-E72D297353CC}">
              <c16:uniqueId val="{00000008-8FF9-4615-8A3B-647E7D459A5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2.75</c:v>
                </c:pt>
                <c:pt idx="2">
                  <c:v>#N/A</c:v>
                </c:pt>
                <c:pt idx="3">
                  <c:v>3.45</c:v>
                </c:pt>
                <c:pt idx="4">
                  <c:v>#N/A</c:v>
                </c:pt>
                <c:pt idx="5">
                  <c:v>3.33</c:v>
                </c:pt>
                <c:pt idx="6">
                  <c:v>#N/A</c:v>
                </c:pt>
                <c:pt idx="7">
                  <c:v>4.09</c:v>
                </c:pt>
                <c:pt idx="8">
                  <c:v>#N/A</c:v>
                </c:pt>
                <c:pt idx="9">
                  <c:v>3.38</c:v>
                </c:pt>
              </c:numCache>
            </c:numRef>
          </c:val>
          <c:extLst>
            <c:ext xmlns:c16="http://schemas.microsoft.com/office/drawing/2014/chart" uri="{C3380CC4-5D6E-409C-BE32-E72D297353CC}">
              <c16:uniqueId val="{00000009-8FF9-4615-8A3B-647E7D459A5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6173</c:v>
                </c:pt>
                <c:pt idx="5">
                  <c:v>5962</c:v>
                </c:pt>
                <c:pt idx="8">
                  <c:v>5770</c:v>
                </c:pt>
                <c:pt idx="11">
                  <c:v>5486</c:v>
                </c:pt>
                <c:pt idx="14">
                  <c:v>5350</c:v>
                </c:pt>
              </c:numCache>
            </c:numRef>
          </c:val>
          <c:extLst>
            <c:ext xmlns:c16="http://schemas.microsoft.com/office/drawing/2014/chart" uri="{C3380CC4-5D6E-409C-BE32-E72D297353CC}">
              <c16:uniqueId val="{00000000-DC8F-48C2-B7D0-36EAD43B2B1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C8F-48C2-B7D0-36EAD43B2B1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C8F-48C2-B7D0-36EAD43B2B1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C8F-48C2-B7D0-36EAD43B2B1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1074</c:v>
                </c:pt>
                <c:pt idx="3">
                  <c:v>1038</c:v>
                </c:pt>
                <c:pt idx="6">
                  <c:v>995</c:v>
                </c:pt>
                <c:pt idx="9">
                  <c:v>973</c:v>
                </c:pt>
                <c:pt idx="12">
                  <c:v>972</c:v>
                </c:pt>
              </c:numCache>
            </c:numRef>
          </c:val>
          <c:extLst>
            <c:ext xmlns:c16="http://schemas.microsoft.com/office/drawing/2014/chart" uri="{C3380CC4-5D6E-409C-BE32-E72D297353CC}">
              <c16:uniqueId val="{00000004-DC8F-48C2-B7D0-36EAD43B2B1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C8F-48C2-B7D0-36EAD43B2B1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C8F-48C2-B7D0-36EAD43B2B1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6897</c:v>
                </c:pt>
                <c:pt idx="3">
                  <c:v>6854</c:v>
                </c:pt>
                <c:pt idx="6">
                  <c:v>6742</c:v>
                </c:pt>
                <c:pt idx="9">
                  <c:v>6588</c:v>
                </c:pt>
                <c:pt idx="12">
                  <c:v>6356</c:v>
                </c:pt>
              </c:numCache>
            </c:numRef>
          </c:val>
          <c:extLst>
            <c:ext xmlns:c16="http://schemas.microsoft.com/office/drawing/2014/chart" uri="{C3380CC4-5D6E-409C-BE32-E72D297353CC}">
              <c16:uniqueId val="{00000007-DC8F-48C2-B7D0-36EAD43B2B1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1798</c:v>
                </c:pt>
                <c:pt idx="2">
                  <c:v>#N/A</c:v>
                </c:pt>
                <c:pt idx="3">
                  <c:v>#N/A</c:v>
                </c:pt>
                <c:pt idx="4">
                  <c:v>1930</c:v>
                </c:pt>
                <c:pt idx="5">
                  <c:v>#N/A</c:v>
                </c:pt>
                <c:pt idx="6">
                  <c:v>#N/A</c:v>
                </c:pt>
                <c:pt idx="7">
                  <c:v>1967</c:v>
                </c:pt>
                <c:pt idx="8">
                  <c:v>#N/A</c:v>
                </c:pt>
                <c:pt idx="9">
                  <c:v>#N/A</c:v>
                </c:pt>
                <c:pt idx="10">
                  <c:v>2075</c:v>
                </c:pt>
                <c:pt idx="11">
                  <c:v>#N/A</c:v>
                </c:pt>
                <c:pt idx="12">
                  <c:v>#N/A</c:v>
                </c:pt>
                <c:pt idx="13">
                  <c:v>1978</c:v>
                </c:pt>
                <c:pt idx="14">
                  <c:v>#N/A</c:v>
                </c:pt>
              </c:numCache>
            </c:numRef>
          </c:val>
          <c:smooth val="0"/>
          <c:extLst>
            <c:ext xmlns:c16="http://schemas.microsoft.com/office/drawing/2014/chart" uri="{C3380CC4-5D6E-409C-BE32-E72D297353CC}">
              <c16:uniqueId val="{00000008-DC8F-48C2-B7D0-36EAD43B2B1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45442</c:v>
                </c:pt>
                <c:pt idx="5">
                  <c:v>43837</c:v>
                </c:pt>
                <c:pt idx="8">
                  <c:v>39939</c:v>
                </c:pt>
                <c:pt idx="11">
                  <c:v>39243</c:v>
                </c:pt>
                <c:pt idx="14">
                  <c:v>35137</c:v>
                </c:pt>
              </c:numCache>
            </c:numRef>
          </c:val>
          <c:extLst>
            <c:ext xmlns:c16="http://schemas.microsoft.com/office/drawing/2014/chart" uri="{C3380CC4-5D6E-409C-BE32-E72D297353CC}">
              <c16:uniqueId val="{00000000-2203-47DF-BA86-D31070AA1AA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2519</c:v>
                </c:pt>
                <c:pt idx="5">
                  <c:v>3070</c:v>
                </c:pt>
                <c:pt idx="8">
                  <c:v>2934</c:v>
                </c:pt>
                <c:pt idx="11">
                  <c:v>2733</c:v>
                </c:pt>
                <c:pt idx="14">
                  <c:v>2444</c:v>
                </c:pt>
              </c:numCache>
            </c:numRef>
          </c:val>
          <c:extLst>
            <c:ext xmlns:c16="http://schemas.microsoft.com/office/drawing/2014/chart" uri="{C3380CC4-5D6E-409C-BE32-E72D297353CC}">
              <c16:uniqueId val="{00000001-2203-47DF-BA86-D31070AA1AA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19049</c:v>
                </c:pt>
                <c:pt idx="5">
                  <c:v>19990</c:v>
                </c:pt>
                <c:pt idx="8">
                  <c:v>20199</c:v>
                </c:pt>
                <c:pt idx="11">
                  <c:v>19064</c:v>
                </c:pt>
                <c:pt idx="14">
                  <c:v>18703</c:v>
                </c:pt>
              </c:numCache>
            </c:numRef>
          </c:val>
          <c:extLst>
            <c:ext xmlns:c16="http://schemas.microsoft.com/office/drawing/2014/chart" uri="{C3380CC4-5D6E-409C-BE32-E72D297353CC}">
              <c16:uniqueId val="{00000002-2203-47DF-BA86-D31070AA1AA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203-47DF-BA86-D31070AA1AA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203-47DF-BA86-D31070AA1AA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17</c:v>
                </c:pt>
                <c:pt idx="3">
                  <c:v>26</c:v>
                </c:pt>
                <c:pt idx="6">
                  <c:v>31</c:v>
                </c:pt>
                <c:pt idx="9">
                  <c:v>51</c:v>
                </c:pt>
                <c:pt idx="12">
                  <c:v>65</c:v>
                </c:pt>
              </c:numCache>
            </c:numRef>
          </c:val>
          <c:extLst>
            <c:ext xmlns:c16="http://schemas.microsoft.com/office/drawing/2014/chart" uri="{C3380CC4-5D6E-409C-BE32-E72D297353CC}">
              <c16:uniqueId val="{00000005-2203-47DF-BA86-D31070AA1AA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7402</c:v>
                </c:pt>
                <c:pt idx="3">
                  <c:v>7167</c:v>
                </c:pt>
                <c:pt idx="6">
                  <c:v>7215</c:v>
                </c:pt>
                <c:pt idx="9">
                  <c:v>7118</c:v>
                </c:pt>
                <c:pt idx="12">
                  <c:v>7303</c:v>
                </c:pt>
              </c:numCache>
            </c:numRef>
          </c:val>
          <c:extLst>
            <c:ext xmlns:c16="http://schemas.microsoft.com/office/drawing/2014/chart" uri="{C3380CC4-5D6E-409C-BE32-E72D297353CC}">
              <c16:uniqueId val="{00000006-2203-47DF-BA86-D31070AA1AA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2203-47DF-BA86-D31070AA1AA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9587</c:v>
                </c:pt>
                <c:pt idx="3">
                  <c:v>9362</c:v>
                </c:pt>
                <c:pt idx="6">
                  <c:v>8918</c:v>
                </c:pt>
                <c:pt idx="9">
                  <c:v>7946</c:v>
                </c:pt>
                <c:pt idx="12">
                  <c:v>7508</c:v>
                </c:pt>
              </c:numCache>
            </c:numRef>
          </c:val>
          <c:extLst>
            <c:ext xmlns:c16="http://schemas.microsoft.com/office/drawing/2014/chart" uri="{C3380CC4-5D6E-409C-BE32-E72D297353CC}">
              <c16:uniqueId val="{00000008-2203-47DF-BA86-D31070AA1AA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203-47DF-BA86-D31070AA1AA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50665</c:v>
                </c:pt>
                <c:pt idx="3">
                  <c:v>48971</c:v>
                </c:pt>
                <c:pt idx="6">
                  <c:v>46071</c:v>
                </c:pt>
                <c:pt idx="9">
                  <c:v>42746</c:v>
                </c:pt>
                <c:pt idx="12">
                  <c:v>39502</c:v>
                </c:pt>
              </c:numCache>
            </c:numRef>
          </c:val>
          <c:extLst>
            <c:ext xmlns:c16="http://schemas.microsoft.com/office/drawing/2014/chart" uri="{C3380CC4-5D6E-409C-BE32-E72D297353CC}">
              <c16:uniqueId val="{0000000A-2203-47DF-BA86-D31070AA1AA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661</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203-47DF-BA86-D31070AA1AA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6266</c:v>
                </c:pt>
                <c:pt idx="1">
                  <c:v>5979</c:v>
                </c:pt>
                <c:pt idx="2">
                  <c:v>5897</c:v>
                </c:pt>
              </c:numCache>
            </c:numRef>
          </c:val>
          <c:extLst>
            <c:ext xmlns:c16="http://schemas.microsoft.com/office/drawing/2014/chart" uri="{C3380CC4-5D6E-409C-BE32-E72D297353CC}">
              <c16:uniqueId val="{00000000-A990-4EA7-BA4B-956F0C3A7DC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4977</c:v>
                </c:pt>
                <c:pt idx="1">
                  <c:v>4334</c:v>
                </c:pt>
                <c:pt idx="2">
                  <c:v>4134</c:v>
                </c:pt>
              </c:numCache>
            </c:numRef>
          </c:val>
          <c:extLst>
            <c:ext xmlns:c16="http://schemas.microsoft.com/office/drawing/2014/chart" uri="{C3380CC4-5D6E-409C-BE32-E72D297353CC}">
              <c16:uniqueId val="{00000001-A990-4EA7-BA4B-956F0C3A7DC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9051</c:v>
                </c:pt>
                <c:pt idx="1">
                  <c:v>8903</c:v>
                </c:pt>
                <c:pt idx="2">
                  <c:v>8959</c:v>
                </c:pt>
              </c:numCache>
            </c:numRef>
          </c:val>
          <c:extLst>
            <c:ext xmlns:c16="http://schemas.microsoft.com/office/drawing/2014/chart" uri="{C3380CC4-5D6E-409C-BE32-E72D297353CC}">
              <c16:uniqueId val="{00000002-A990-4EA7-BA4B-956F0C3A7DC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{F5A4F771-63FD-4F6E-8711-341BA01E4D1A}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DA3-4A3E-B86A-588885FC32D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{0E2ABB88-5C31-404F-AF0F-04F4D9E28A48}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DA3-4A3E-B86A-588885FC32D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{921A6760-4B2A-46D8-8BB7-3B46093B9494}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DA3-4A3E-B86A-588885FC32D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{28A402E3-B4AC-475F-8E9C-EE587A578A9A}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DA3-4A3E-B86A-588885FC32D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{43A80058-11D5-4D20-A002-AD2170319042}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DA3-4A3E-B86A-588885FC32D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{35B094CF-EC60-4226-BB45-3AAE25024641}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DA3-4A3E-B86A-588885FC32D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{3490E10C-1B8F-4480-99C0-B6D448384D43}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DA3-4A3E-B86A-588885FC32D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{7B9106C4-26F0-4789-9E04-80058E081505}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DA3-4A3E-B86A-588885FC32D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{3C07D067-7F29-4BBC-8639-BD95A9A04629}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DA3-4A3E-B86A-588885FC32D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61.5</c:v>
                </c:pt>
                <c:pt idx="8">
                  <c:v>62.5</c:v>
                </c:pt>
                <c:pt idx="16">
                  <c:v>63.7</c:v>
                </c:pt>
                <c:pt idx="24">
                  <c:v>65</c:v>
                </c:pt>
                <c:pt idx="32">
                  <c:v>66.400000000000006</c:v>
                </c:pt>
              </c:numCache>
            </c:numRef>
          </c:xVal>
          <c:yVal>
            <c:numRef>
              <c:f>公会計指標分析・財政指標組合せ分析表!$BP$51:$DC$51</c:f>
              <c:numCache>
                <c:formatCode>#,##0.0;"▲ "#,##0.0</c:formatCode>
                <c:ptCount val="40"/>
                <c:pt idx="0">
                  <c:v>3.4</c:v>
                </c:pt>
              </c:numCache>
            </c:numRef>
          </c:yVal>
          <c:smooth val="0"/>
          <c:extLst>
            <c:ext xmlns:c16="http://schemas.microsoft.com/office/drawing/2014/chart" uri="{C3380CC4-5D6E-409C-BE32-E72D297353CC}">
              <c16:uniqueId val="{00000009-5DA3-4A3E-B86A-588885FC32D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{A8E752FC-D86F-43EA-BEBB-DEB48AC5588B}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DA3-4A3E-B86A-588885FC32D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{EE6D26BB-5725-4E80-B1DF-E6F64DB3783E}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DA3-4A3E-B86A-588885FC32D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{FCF61E63-4862-4CC7-9314-36010570E08C}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DA3-4A3E-B86A-588885FC32D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{67C23C0C-2748-420A-8116-E1024F1EC697}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DA3-4A3E-B86A-588885FC32D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{6A5E2D96-3C1E-4A41-9857-257D86021464}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DA3-4A3E-B86A-588885FC32D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{1F3F80B6-7077-4361-8BF6-D444D47F99B2}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DA3-4A3E-B86A-588885FC32D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{34D268D7-1F7B-481E-86FE-F14566DD64A3}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DA3-4A3E-B86A-588885FC32D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{9DB03904-3A82-42D7-84D6-9B48FF221F92}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DA3-4A3E-B86A-588885FC32D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{327CD8CA-5D7D-47B9-9937-D2E3B0640C35}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DA3-4A3E-B86A-588885FC32D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5DA3-4A3E-B86A-588885FC32DD}"/>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{3B3E9C09-6C4D-433C-8A0E-E0C09BB9B010}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311-4DE0-BE68-E7C2A91C214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{C0AEF024-A7BC-4F90-BC98-EE93FCFF8CED}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311-4DE0-BE68-E7C2A91C214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{248110D3-DD1A-49A7-8761-D3160090D77D}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311-4DE0-BE68-E7C2A91C214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{0DD05CD1-EA04-4795-89C4-797FCD6509FB}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311-4DE0-BE68-E7C2A91C214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{55F89C67-E167-47E8-8B1A-42BAA0452C52}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311-4DE0-BE68-E7C2A91C214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{DCDE59F9-6046-47F8-AFF5-8706893CA01C}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311-4DE0-BE68-E7C2A91C214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{7CE27922-E7A1-403D-A749-F32389E49C37}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311-4DE0-BE68-E7C2A91C214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{28CBB3B3-FFD1-4F49-B949-0E68E0A6679F}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311-4DE0-BE68-E7C2A91C214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{D3D10693-6B02-40FE-B9DA-B2EA75FFF67A}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311-4DE0-BE68-E7C2A91C214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8.6999999999999993</c:v>
                </c:pt>
                <c:pt idx="16">
                  <c:v>9.6999999999999993</c:v>
                </c:pt>
                <c:pt idx="24">
                  <c:v>10</c:v>
                </c:pt>
                <c:pt idx="32">
                  <c:v>10.1</c:v>
                </c:pt>
              </c:numCache>
            </c:numRef>
          </c:xVal>
          <c:yVal>
            <c:numRef>
              <c:f>公会計指標分析・財政指標組合せ分析表!$BP$73:$DC$73</c:f>
              <c:numCache>
                <c:formatCode>#,##0.0;"▲ "#,##0.0</c:formatCode>
                <c:ptCount val="40"/>
                <c:pt idx="0">
                  <c:v>3.4</c:v>
                </c:pt>
              </c:numCache>
            </c:numRef>
          </c:yVal>
          <c:smooth val="0"/>
          <c:extLst>
            <c:ext xmlns:c16="http://schemas.microsoft.com/office/drawing/2014/chart" uri="{C3380CC4-5D6E-409C-BE32-E72D297353CC}">
              <c16:uniqueId val="{00000009-6311-4DE0-BE68-E7C2A91C214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{1CF13C92-6F81-4196-957B-0BABC9F6526D}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311-4DE0-BE68-E7C2A91C214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{4E27793F-3280-4A65-BE41-97D5AF5F23A9}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311-4DE0-BE68-E7C2A91C214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{CF62DB76-E960-4C5A-881E-EA99D54A1C22}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311-4DE0-BE68-E7C2A91C214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{D4C16B0E-3A61-4B0B-8D66-6C29EF56F541}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311-4DE0-BE68-E7C2A91C214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{1529D371-291C-45FB-9CB0-68D624348E37}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311-4DE0-BE68-E7C2A91C214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{5E60B9FB-2195-4967-A376-65CD1F18D601}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311-4DE0-BE68-E7C2A91C214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{9C735BB0-7F69-46A5-AA7F-DD17A67D4929}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311-4DE0-BE68-E7C2A91C214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{7C4A3330-A929-46E6-BDF2-C760910485AA}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311-4DE0-BE68-E7C2A91C214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{434F159F-C537-4414-958C-C2660ECDCCC3}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311-4DE0-BE68-E7C2A91C214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6311-4DE0-BE68-E7C2A91C2143}"/>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大分県佐伯市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64,450
63,605
903.14
46,783,228
45,902,228
845,127
24,967,180
39,502,069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の減少や市内に中心となる産業が少ないことから、主たる自主財源である税収が乏しい。また広大な市域を抱えていることで行政経費が嵩むなど、財政基盤が弱く、財政力指数は類似団体の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佐伯市行政経営プランに則り、定員の管理、給与の適正化、組織機構の見直し、及び投資的経費の抑制による歳出の削減を行うとともに、自主財源の根幹をなす市税の徴収強化を中心とする歳入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7055</xdr:rowOff>
    </xdr:from>
    <xdr:to>
      <xdr:col>23</xdr:col>
      <xdr:colOff>133350</xdr:colOff>
      <xdr:row>45</xdr:row>
      <xdr:rowOff>33867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722305"/>
          <a:ext cx="8382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33867</xdr:rowOff>
    </xdr:from>
    <xdr:to>
      <xdr:col>19</xdr:col>
      <xdr:colOff>133350</xdr:colOff>
      <xdr:row>45</xdr:row>
      <xdr:rowOff>33867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7491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33867</xdr:rowOff>
    </xdr:from>
    <xdr:to>
      <xdr:col>15</xdr:col>
      <xdr:colOff>82550</xdr:colOff>
      <xdr:row>45</xdr:row>
      <xdr:rowOff>33867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7491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33867</xdr:rowOff>
    </xdr:from>
    <xdr:to>
      <xdr:col>11</xdr:col>
      <xdr:colOff>31750</xdr:colOff>
      <xdr:row>45</xdr:row>
      <xdr:rowOff>33867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7491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3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169632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99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127705</xdr:rowOff>
    </xdr:from>
    <xdr:to>
      <xdr:col>23</xdr:col>
      <xdr:colOff>184150</xdr:colOff>
      <xdr:row>45</xdr:row>
      <xdr:rowOff>57855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6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23582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6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154517</xdr:rowOff>
    </xdr:from>
    <xdr:to>
      <xdr:col>19</xdr:col>
      <xdr:colOff>184150</xdr:colOff>
      <xdr:row>45</xdr:row>
      <xdr:rowOff>84667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6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69444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784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154517</xdr:rowOff>
    </xdr:from>
    <xdr:to>
      <xdr:col>15</xdr:col>
      <xdr:colOff>133350</xdr:colOff>
      <xdr:row>45</xdr:row>
      <xdr:rowOff>84667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6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69444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78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154517</xdr:rowOff>
    </xdr:from>
    <xdr:to>
      <xdr:col>11</xdr:col>
      <xdr:colOff>82550</xdr:colOff>
      <xdr:row>45</xdr:row>
      <xdr:rowOff>84667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6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69444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78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154517</xdr:rowOff>
    </xdr:from>
    <xdr:to>
      <xdr:col>7</xdr:col>
      <xdr:colOff>31750</xdr:colOff>
      <xdr:row>45</xdr:row>
      <xdr:rowOff>84667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69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69444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784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県内平均値以下の値ではあるが、依然として高水準で推移しており、人件費及び公債費が主たる要因となっている。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扶助費の減少は見込まれにくいため、今後も投資的経費の見直しによる新発債の抑制、定員管理、給与の適正化、組織機構の見直し等歳出の削減に努め、起債の償還方法についても十分な検討を行う。</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117793</xdr:rowOff>
    </xdr:from>
    <xdr:to>
      <xdr:col>23</xdr:col>
      <xdr:colOff>133350</xdr:colOff>
      <xdr:row>64</xdr:row>
      <xdr:rowOff>153988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090593"/>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93663</xdr:rowOff>
    </xdr:from>
    <xdr:to>
      <xdr:col>19</xdr:col>
      <xdr:colOff>133350</xdr:colOff>
      <xdr:row>64</xdr:row>
      <xdr:rowOff>153988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6646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162560</xdr:rowOff>
    </xdr:from>
    <xdr:to>
      <xdr:col>15</xdr:col>
      <xdr:colOff>82550</xdr:colOff>
      <xdr:row>64</xdr:row>
      <xdr:rowOff>93663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963910"/>
          <a:ext cx="8890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162560</xdr:rowOff>
    </xdr:from>
    <xdr:to>
      <xdr:col>11</xdr:col>
      <xdr:colOff>31750</xdr:colOff>
      <xdr:row>65</xdr:row>
      <xdr:rowOff>85090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96391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66993</xdr:rowOff>
    </xdr:from>
    <xdr:to>
      <xdr:col>23</xdr:col>
      <xdr:colOff>184150</xdr:colOff>
      <xdr:row>64</xdr:row>
      <xdr:rowOff>168593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39070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11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103188</xdr:rowOff>
    </xdr:from>
    <xdr:to>
      <xdr:col>19</xdr:col>
      <xdr:colOff>184150</xdr:colOff>
      <xdr:row>65</xdr:row>
      <xdr:rowOff>33338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7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18115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62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42863</xdr:rowOff>
    </xdr:from>
    <xdr:to>
      <xdr:col>15</xdr:col>
      <xdr:colOff>133350</xdr:colOff>
      <xdr:row>64</xdr:row>
      <xdr:rowOff>144463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129240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0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111760</xdr:rowOff>
    </xdr:from>
    <xdr:to>
      <xdr:col>11</xdr:col>
      <xdr:colOff>82550</xdr:colOff>
      <xdr:row>64</xdr:row>
      <xdr:rowOff>41910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26687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34290</xdr:rowOff>
    </xdr:from>
    <xdr:to>
      <xdr:col>7</xdr:col>
      <xdr:colOff>31750</xdr:colOff>
      <xdr:row>65</xdr:row>
      <xdr:rowOff>135890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120667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26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[225,222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類似団体より高い数値となっており、近年は減少傾向であったものの、令和４年度からは増加傾向となっている。依然として高水準で推移しており、人件費及び公債費が主たる要因となっている。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扶助費の減少は見込まれにくいため、今後も投資的経費の見直しによる新発債の抑制、定員管理、給与の適正化、組織機構の見直し等歳出の削減に努め、起債の償還方法についても十分な検討を行う。</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63168</xdr:rowOff>
    </xdr:from>
    <xdr:to>
      <xdr:col>23</xdr:col>
      <xdr:colOff>133350</xdr:colOff>
      <xdr:row>86</xdr:row>
      <xdr:rowOff>93830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807868"/>
          <a:ext cx="838200" cy="3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93830</xdr:rowOff>
    </xdr:from>
    <xdr:to>
      <xdr:col>19</xdr:col>
      <xdr:colOff>133350</xdr:colOff>
      <xdr:row>86</xdr:row>
      <xdr:rowOff>141864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838530"/>
          <a:ext cx="889000" cy="48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32652</xdr:rowOff>
    </xdr:from>
    <xdr:to>
      <xdr:col>15</xdr:col>
      <xdr:colOff>82550</xdr:colOff>
      <xdr:row>86</xdr:row>
      <xdr:rowOff>141864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777352"/>
          <a:ext cx="889000" cy="10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150397</xdr:rowOff>
    </xdr:from>
    <xdr:to>
      <xdr:col>11</xdr:col>
      <xdr:colOff>31750</xdr:colOff>
      <xdr:row>86</xdr:row>
      <xdr:rowOff>32652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723647"/>
          <a:ext cx="889000" cy="5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140984</xdr:rowOff>
    </xdr:from>
    <xdr:to>
      <xdr:col>7</xdr:col>
      <xdr:colOff>31750</xdr:colOff>
      <xdr:row>83</xdr:row>
      <xdr:rowOff>71134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81311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96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12368</xdr:rowOff>
    </xdr:from>
    <xdr:to>
      <xdr:col>23</xdr:col>
      <xdr:colOff>184150</xdr:colOff>
      <xdr:row>86</xdr:row>
      <xdr:rowOff>113968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75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155895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729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43030</xdr:rowOff>
    </xdr:from>
    <xdr:to>
      <xdr:col>19</xdr:col>
      <xdr:colOff>184150</xdr:colOff>
      <xdr:row>86</xdr:row>
      <xdr:rowOff>144630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78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129407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874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91064</xdr:rowOff>
    </xdr:from>
    <xdr:to>
      <xdr:col>15</xdr:col>
      <xdr:colOff>133350</xdr:colOff>
      <xdr:row>87</xdr:row>
      <xdr:rowOff>21214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83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5991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92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153302</xdr:rowOff>
    </xdr:from>
    <xdr:to>
      <xdr:col>11</xdr:col>
      <xdr:colOff>82550</xdr:colOff>
      <xdr:row>86</xdr:row>
      <xdr:rowOff>83452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72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68229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812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99597</xdr:rowOff>
    </xdr:from>
    <xdr:to>
      <xdr:col>7</xdr:col>
      <xdr:colOff>31750</xdr:colOff>
      <xdr:row>86</xdr:row>
      <xdr:rowOff>29747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67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14524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759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年功的な体系であり、上位級の級別構成比が比較的高いため、類似団体平均を上回る数値になっている。今後は級別構成比率の適正管理及び給料水準の見直しを図り、ラスパイレス指数が適正なものとなる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51707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08760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51707</xdr:rowOff>
    </xdr:from>
    <xdr:to>
      <xdr:col>77</xdr:col>
      <xdr:colOff>44450</xdr:colOff>
      <xdr:row>88</xdr:row>
      <xdr:rowOff>86179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13930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68943</xdr:rowOff>
    </xdr:from>
    <xdr:to>
      <xdr:col>72</xdr:col>
      <xdr:colOff>203200</xdr:colOff>
      <xdr:row>88</xdr:row>
      <xdr:rowOff>86179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1565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68943</xdr:rowOff>
    </xdr:from>
    <xdr:to>
      <xdr:col>68</xdr:col>
      <xdr:colOff>152400</xdr:colOff>
      <xdr:row>88</xdr:row>
      <xdr:rowOff>103414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1565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120650</xdr:rowOff>
    </xdr:from>
    <xdr:to>
      <xdr:col>81</xdr:col>
      <xdr:colOff>95250</xdr:colOff>
      <xdr:row>88</xdr:row>
      <xdr:rowOff>50800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92727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907</xdr:rowOff>
    </xdr:from>
    <xdr:to>
      <xdr:col>77</xdr:col>
      <xdr:colOff>95250</xdr:colOff>
      <xdr:row>88</xdr:row>
      <xdr:rowOff>102507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87284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174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35379</xdr:rowOff>
    </xdr:from>
    <xdr:to>
      <xdr:col>73</xdr:col>
      <xdr:colOff>44450</xdr:colOff>
      <xdr:row>88</xdr:row>
      <xdr:rowOff>136979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121756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18143</xdr:rowOff>
    </xdr:from>
    <xdr:to>
      <xdr:col>68</xdr:col>
      <xdr:colOff>203200</xdr:colOff>
      <xdr:row>88</xdr:row>
      <xdr:rowOff>119743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104520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52614</xdr:rowOff>
    </xdr:from>
    <xdr:to>
      <xdr:col>64</xdr:col>
      <xdr:colOff>152400</xdr:colOff>
      <xdr:row>88</xdr:row>
      <xdr:rowOff>154214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138991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22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町村合併以降、肥大化した組織のスリム化に取り組んできたが、いまだ類似団体平均を上回る数値である。９つの市町村の合併により誕生し、広大な市域を持つ当市において、定員管理は重要な課題である。佐伯市行政経営プランに則り組織機構の見直しによる職員数の精査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74749</xdr:rowOff>
    </xdr:from>
    <xdr:to>
      <xdr:col>81</xdr:col>
      <xdr:colOff>44450</xdr:colOff>
      <xdr:row>65</xdr:row>
      <xdr:rowOff>78196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218999"/>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74749</xdr:rowOff>
    </xdr:from>
    <xdr:to>
      <xdr:col>77</xdr:col>
      <xdr:colOff>44450</xdr:colOff>
      <xdr:row>65</xdr:row>
      <xdr:rowOff>79919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1218999"/>
          <a:ext cx="88900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60960</xdr:rowOff>
    </xdr:from>
    <xdr:to>
      <xdr:col>72</xdr:col>
      <xdr:colOff>203200</xdr:colOff>
      <xdr:row>65</xdr:row>
      <xdr:rowOff>79919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1205210"/>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26488</xdr:rowOff>
    </xdr:from>
    <xdr:to>
      <xdr:col>68</xdr:col>
      <xdr:colOff>152400</xdr:colOff>
      <xdr:row>65</xdr:row>
      <xdr:rowOff>60960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17073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88192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7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27396</xdr:rowOff>
    </xdr:from>
    <xdr:to>
      <xdr:col>81</xdr:col>
      <xdr:colOff>95250</xdr:colOff>
      <xdr:row>65</xdr:row>
      <xdr:rowOff>128996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17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170923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143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23949</xdr:rowOff>
    </xdr:from>
    <xdr:to>
      <xdr:col>77</xdr:col>
      <xdr:colOff>95250</xdr:colOff>
      <xdr:row>65</xdr:row>
      <xdr:rowOff>125549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16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110326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2545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29119</xdr:rowOff>
    </xdr:from>
    <xdr:to>
      <xdr:col>73</xdr:col>
      <xdr:colOff>44450</xdr:colOff>
      <xdr:row>65</xdr:row>
      <xdr:rowOff>130719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17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115496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259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10160</xdr:rowOff>
    </xdr:from>
    <xdr:to>
      <xdr:col>68</xdr:col>
      <xdr:colOff>203200</xdr:colOff>
      <xdr:row>65</xdr:row>
      <xdr:rowOff>111760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96537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24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147138</xdr:rowOff>
    </xdr:from>
    <xdr:to>
      <xdr:col>64</xdr:col>
      <xdr:colOff>152400</xdr:colOff>
      <xdr:row>65</xdr:row>
      <xdr:rowOff>77288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11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62065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206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まで地方債の新規発行を抑制し、元利償還金の抑制に努めているが、実質公債費比率は類似団体より高い水準になっている。今後も大型事業が控えているため、必要な事業の取捨選択を行い、より一層、起債（残高）の適正管理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14817</xdr:rowOff>
    </xdr:from>
    <xdr:to>
      <xdr:col>81</xdr:col>
      <xdr:colOff>44450</xdr:colOff>
      <xdr:row>43</xdr:row>
      <xdr:rowOff>22860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38716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162137</xdr:rowOff>
    </xdr:from>
    <xdr:to>
      <xdr:col>77</xdr:col>
      <xdr:colOff>44450</xdr:colOff>
      <xdr:row>43</xdr:row>
      <xdr:rowOff>14817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36303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81704</xdr:rowOff>
    </xdr:from>
    <xdr:to>
      <xdr:col>72</xdr:col>
      <xdr:colOff>203200</xdr:colOff>
      <xdr:row>42</xdr:row>
      <xdr:rowOff>162137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28260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49530</xdr:rowOff>
    </xdr:from>
    <xdr:to>
      <xdr:col>68</xdr:col>
      <xdr:colOff>152400</xdr:colOff>
      <xdr:row>42</xdr:row>
      <xdr:rowOff>81704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25043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46160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143510</xdr:rowOff>
    </xdr:from>
    <xdr:to>
      <xdr:col>81</xdr:col>
      <xdr:colOff>95250</xdr:colOff>
      <xdr:row>43</xdr:row>
      <xdr:rowOff>73660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115587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31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135467</xdr:rowOff>
    </xdr:from>
    <xdr:to>
      <xdr:col>77</xdr:col>
      <xdr:colOff>95250</xdr:colOff>
      <xdr:row>43</xdr:row>
      <xdr:rowOff>65617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50394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111337</xdr:rowOff>
    </xdr:from>
    <xdr:to>
      <xdr:col>73</xdr:col>
      <xdr:colOff>44450</xdr:colOff>
      <xdr:row>43</xdr:row>
      <xdr:rowOff>41487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26264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9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30904</xdr:rowOff>
    </xdr:from>
    <xdr:to>
      <xdr:col>68</xdr:col>
      <xdr:colOff>203200</xdr:colOff>
      <xdr:row>42</xdr:row>
      <xdr:rowOff>132504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117281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85107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調整基金、減債基金の取崩しにより基金が減額になっているが、新発債の抑制による地方債現在高の減額等となり、将来負担比率は発生しなかった。今後も公債費削減に向けて事業の見直しや償還方式等についての検討等を行う。</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120791</xdr:rowOff>
    </xdr:from>
    <xdr:to>
      <xdr:col>64</xdr:col>
      <xdr:colOff>152400</xdr:colOff>
      <xdr:row>16</xdr:row>
      <xdr:rowOff>50941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9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35718</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778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136596</xdr:rowOff>
    </xdr:from>
    <xdr:to>
      <xdr:col>64</xdr:col>
      <xdr:colOff>152400</xdr:colOff>
      <xdr:row>14</xdr:row>
      <xdr:rowOff>66746</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236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76923</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134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大分県佐伯市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64,450
63,605
903.14
46,783,228
45,902,228
845,127
24,967,180
39,502,069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市域が広大で行政コストがかさみやすく類似団体に比べて職員数が多いことから、人件費にかかる経常収支比率は類似団体平均を上回っている。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今後も佐伯市行政経営プランに則り、定員の管理、給与の適正化及び組織機構の見直し等を行い人件費の抑制に努める。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35560</xdr:rowOff>
    </xdr:from>
    <xdr:to>
      <xdr:col>24</xdr:col>
      <xdr:colOff>25400</xdr:colOff>
      <xdr:row>38</xdr:row>
      <xdr:rowOff>53848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5066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3556</xdr:rowOff>
    </xdr:from>
    <xdr:to>
      <xdr:col>19</xdr:col>
      <xdr:colOff>187325</xdr:colOff>
      <xdr:row>38</xdr:row>
      <xdr:rowOff>35560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186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3556</xdr:rowOff>
    </xdr:from>
    <xdr:to>
      <xdr:col>15</xdr:col>
      <xdr:colOff>98425</xdr:colOff>
      <xdr:row>38</xdr:row>
      <xdr:rowOff>35560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186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35560</xdr:rowOff>
    </xdr:from>
    <xdr:to>
      <xdr:col>11</xdr:col>
      <xdr:colOff>9525</xdr:colOff>
      <xdr:row>38</xdr:row>
      <xdr:rowOff>108712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5066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135399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3048</xdr:rowOff>
    </xdr:from>
    <xdr:to>
      <xdr:col>24</xdr:col>
      <xdr:colOff>76200</xdr:colOff>
      <xdr:row>38</xdr:row>
      <xdr:rowOff>104648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146575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156210</xdr:rowOff>
    </xdr:from>
    <xdr:to>
      <xdr:col>20</xdr:col>
      <xdr:colOff>38100</xdr:colOff>
      <xdr:row>38</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71137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124206</xdr:rowOff>
    </xdr:from>
    <xdr:to>
      <xdr:col>15</xdr:col>
      <xdr:colOff>149225</xdr:colOff>
      <xdr:row>38</xdr:row>
      <xdr:rowOff>54356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39133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156210</xdr:rowOff>
    </xdr:from>
    <xdr:to>
      <xdr:col>11</xdr:col>
      <xdr:colOff>60325</xdr:colOff>
      <xdr:row>38</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71137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57912</xdr:rowOff>
    </xdr:from>
    <xdr:to>
      <xdr:col>6</xdr:col>
      <xdr:colOff>171450</xdr:colOff>
      <xdr:row>38</xdr:row>
      <xdr:rowOff>159512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144289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59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類似団体に比べると低い数値となっているが、近年、各種施設の維持管理等の経費がかさんでいることで、上昇傾向にある。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今後も引き続き、公共施設等総合管理計画に基づき施設の複合化、廃止等に取り組み、指定管理制度の導入等についても十分な検討を行い、事務の効率化による経費の削減に努める。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104140</xdr:rowOff>
    </xdr:from>
    <xdr:to>
      <xdr:col>82</xdr:col>
      <xdr:colOff>107950</xdr:colOff>
      <xdr:row>14</xdr:row>
      <xdr:rowOff>149860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5044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142240</xdr:rowOff>
    </xdr:from>
    <xdr:to>
      <xdr:col>78</xdr:col>
      <xdr:colOff>69850</xdr:colOff>
      <xdr:row>14</xdr:row>
      <xdr:rowOff>149860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425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66040</xdr:rowOff>
    </xdr:from>
    <xdr:to>
      <xdr:col>73</xdr:col>
      <xdr:colOff>180975</xdr:colOff>
      <xdr:row>14</xdr:row>
      <xdr:rowOff>142240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663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43180</xdr:rowOff>
    </xdr:from>
    <xdr:to>
      <xdr:col>69</xdr:col>
      <xdr:colOff>92075</xdr:colOff>
      <xdr:row>14</xdr:row>
      <xdr:rowOff>66040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43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45720</xdr:rowOff>
    </xdr:from>
    <xdr:to>
      <xdr:col>65</xdr:col>
      <xdr:colOff>53975</xdr:colOff>
      <xdr:row>14</xdr:row>
      <xdr:rowOff>147320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132097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53340</xdr:rowOff>
    </xdr:from>
    <xdr:to>
      <xdr:col>82</xdr:col>
      <xdr:colOff>158750</xdr:colOff>
      <xdr:row>14</xdr:row>
      <xdr:rowOff>154940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5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69867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9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99060</xdr:rowOff>
    </xdr:from>
    <xdr:to>
      <xdr:col>78</xdr:col>
      <xdr:colOff>120650</xdr:colOff>
      <xdr:row>15</xdr:row>
      <xdr:rowOff>29210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39387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68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91440</xdr:rowOff>
    </xdr:from>
    <xdr:to>
      <xdr:col>74</xdr:col>
      <xdr:colOff>31750</xdr:colOff>
      <xdr:row>15</xdr:row>
      <xdr:rowOff>21590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31767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6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15240</xdr:rowOff>
    </xdr:from>
    <xdr:to>
      <xdr:col>69</xdr:col>
      <xdr:colOff>142875</xdr:colOff>
      <xdr:row>14</xdr:row>
      <xdr:rowOff>116840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1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127017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8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163830</xdr:rowOff>
    </xdr:from>
    <xdr:to>
      <xdr:col>65</xdr:col>
      <xdr:colOff>53975</xdr:colOff>
      <xdr:row>14</xdr:row>
      <xdr:rowOff>93980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104157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6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昨年度より増加しているが、類似団体平均値を下回っている。</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生活保護費の負担は減少したが、児童福祉に係る経費や障害福祉に係る経費は増加傾向であるため、引き続き適正な給付に努めていく。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86178</xdr:rowOff>
    </xdr:from>
    <xdr:to>
      <xdr:col>24</xdr:col>
      <xdr:colOff>25400</xdr:colOff>
      <xdr:row>53</xdr:row>
      <xdr:rowOff>151493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173028"/>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37193</xdr:rowOff>
    </xdr:from>
    <xdr:to>
      <xdr:col>19</xdr:col>
      <xdr:colOff>187325</xdr:colOff>
      <xdr:row>53</xdr:row>
      <xdr:rowOff>86178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1240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159657</xdr:rowOff>
    </xdr:from>
    <xdr:to>
      <xdr:col>15</xdr:col>
      <xdr:colOff>98425</xdr:colOff>
      <xdr:row>53</xdr:row>
      <xdr:rowOff>37193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0750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159657</xdr:rowOff>
    </xdr:from>
    <xdr:to>
      <xdr:col>11</xdr:col>
      <xdr:colOff>9525</xdr:colOff>
      <xdr:row>52</xdr:row>
      <xdr:rowOff>159657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075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100693</xdr:rowOff>
    </xdr:from>
    <xdr:to>
      <xdr:col>24</xdr:col>
      <xdr:colOff>76200</xdr:colOff>
      <xdr:row>54</xdr:row>
      <xdr:rowOff>30843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117220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03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35378</xdr:rowOff>
    </xdr:from>
    <xdr:to>
      <xdr:col>20</xdr:col>
      <xdr:colOff>38100</xdr:colOff>
      <xdr:row>53</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147155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89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157843</xdr:rowOff>
    </xdr:from>
    <xdr:to>
      <xdr:col>15</xdr:col>
      <xdr:colOff>149225</xdr:colOff>
      <xdr:row>53</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98170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84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108857</xdr:rowOff>
    </xdr:from>
    <xdr:to>
      <xdr:col>11</xdr:col>
      <xdr:colOff>60325</xdr:colOff>
      <xdr:row>53</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02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49184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79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108857</xdr:rowOff>
    </xdr:from>
    <xdr:to>
      <xdr:col>6</xdr:col>
      <xdr:colOff>171450</xdr:colOff>
      <xdr:row>53</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02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49184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79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依然として類似団体平均を上回っている。　今後は介護保険事業の給付費増加に伴う繰出金の増加や、市が保有する施設の老朽化に伴う維持補修費の増加が見込まれる。　繰出金については保険料の適正化により普通会計の負担を減らすよう努め、維持補修費については計画的な執行による経費の平準化に努める。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64407</xdr:rowOff>
    </xdr:from>
    <xdr:to>
      <xdr:col>82</xdr:col>
      <xdr:colOff>107950</xdr:colOff>
      <xdr:row>59</xdr:row>
      <xdr:rowOff>140607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179957"/>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118835</xdr:rowOff>
    </xdr:from>
    <xdr:to>
      <xdr:col>78</xdr:col>
      <xdr:colOff>69850</xdr:colOff>
      <xdr:row>59</xdr:row>
      <xdr:rowOff>140607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2343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75293</xdr:rowOff>
    </xdr:from>
    <xdr:to>
      <xdr:col>73</xdr:col>
      <xdr:colOff>180975</xdr:colOff>
      <xdr:row>59</xdr:row>
      <xdr:rowOff>118835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1908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75293</xdr:rowOff>
    </xdr:from>
    <xdr:to>
      <xdr:col>69</xdr:col>
      <xdr:colOff>92075</xdr:colOff>
      <xdr:row>59</xdr:row>
      <xdr:rowOff>140607</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908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13607</xdr:rowOff>
    </xdr:from>
    <xdr:to>
      <xdr:col>82</xdr:col>
      <xdr:colOff>158750</xdr:colOff>
      <xdr:row>59</xdr:row>
      <xdr:rowOff>115207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157134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0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89807</xdr:rowOff>
    </xdr:from>
    <xdr:to>
      <xdr:col>78</xdr:col>
      <xdr:colOff>120650</xdr:colOff>
      <xdr:row>60</xdr:row>
      <xdr:rowOff>19957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4734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9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68035</xdr:rowOff>
    </xdr:from>
    <xdr:to>
      <xdr:col>74</xdr:col>
      <xdr:colOff>31750</xdr:colOff>
      <xdr:row>59</xdr:row>
      <xdr:rowOff>169635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83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154412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6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24493</xdr:rowOff>
    </xdr:from>
    <xdr:to>
      <xdr:col>69</xdr:col>
      <xdr:colOff>142875</xdr:colOff>
      <xdr:row>59</xdr:row>
      <xdr:rowOff>126093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110870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2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89807</xdr:rowOff>
    </xdr:from>
    <xdr:to>
      <xdr:col>65</xdr:col>
      <xdr:colOff>53975</xdr:colOff>
      <xdr:row>60</xdr:row>
      <xdr:rowOff>19957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0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4734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9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類似団体平均に比べて低い数値となっている。今後も行政サービスの公平性、公益性及び透明性、費用対効果の観点から、見直しが必要な補助金については是正を行っていき、適正な執行に努める。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85852</xdr:rowOff>
    </xdr:from>
    <xdr:to>
      <xdr:col>82</xdr:col>
      <xdr:colOff>107950</xdr:colOff>
      <xdr:row>34</xdr:row>
      <xdr:rowOff>136144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591515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85852</xdr:rowOff>
    </xdr:from>
    <xdr:to>
      <xdr:col>78</xdr:col>
      <xdr:colOff>69850</xdr:colOff>
      <xdr:row>34</xdr:row>
      <xdr:rowOff>94996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59151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81280</xdr:rowOff>
    </xdr:from>
    <xdr:to>
      <xdr:col>73</xdr:col>
      <xdr:colOff>180975</xdr:colOff>
      <xdr:row>34</xdr:row>
      <xdr:rowOff>94996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59105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81280</xdr:rowOff>
    </xdr:from>
    <xdr:to>
      <xdr:col>69</xdr:col>
      <xdr:colOff>92075</xdr:colOff>
      <xdr:row>34</xdr:row>
      <xdr:rowOff>140716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59105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85344</xdr:rowOff>
    </xdr:from>
    <xdr:to>
      <xdr:col>82</xdr:col>
      <xdr:colOff>158750</xdr:colOff>
      <xdr:row>35</xdr:row>
      <xdr:rowOff>15494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165371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823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35052</xdr:rowOff>
    </xdr:from>
    <xdr:to>
      <xdr:col>78</xdr:col>
      <xdr:colOff>120650</xdr:colOff>
      <xdr:row>34</xdr:row>
      <xdr:rowOff>136652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586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146829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633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44196</xdr:rowOff>
    </xdr:from>
    <xdr:to>
      <xdr:col>74</xdr:col>
      <xdr:colOff>31750</xdr:colOff>
      <xdr:row>34</xdr:row>
      <xdr:rowOff>145796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587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155973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64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30480</xdr:rowOff>
    </xdr:from>
    <xdr:to>
      <xdr:col>69</xdr:col>
      <xdr:colOff>142875</xdr:colOff>
      <xdr:row>34</xdr:row>
      <xdr:rowOff>132080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142257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62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89916</xdr:rowOff>
    </xdr:from>
    <xdr:to>
      <xdr:col>65</xdr:col>
      <xdr:colOff>53975</xdr:colOff>
      <xdr:row>35</xdr:row>
      <xdr:rowOff>20066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30243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688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地方債の新規発行を減らし、元利償還金の削減に努めているが、依然として高い水準になっている。今後も必要な事業の取捨選択を行い、普通建設事業の地方債新規発</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行を抑制</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し、起債（残高）の適正管理に努める。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170435</xdr:rowOff>
    </xdr:from>
    <xdr:to>
      <xdr:col>24</xdr:col>
      <xdr:colOff>25400</xdr:colOff>
      <xdr:row>80</xdr:row>
      <xdr:rowOff>53848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714985"/>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53848</xdr:rowOff>
    </xdr:from>
    <xdr:to>
      <xdr:col>19</xdr:col>
      <xdr:colOff>187325</xdr:colOff>
      <xdr:row>80</xdr:row>
      <xdr:rowOff>58420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7698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40132</xdr:rowOff>
    </xdr:from>
    <xdr:to>
      <xdr:col>15</xdr:col>
      <xdr:colOff>98425</xdr:colOff>
      <xdr:row>80</xdr:row>
      <xdr:rowOff>58420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7561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40132</xdr:rowOff>
    </xdr:from>
    <xdr:to>
      <xdr:col>11</xdr:col>
      <xdr:colOff>9525</xdr:colOff>
      <xdr:row>80</xdr:row>
      <xdr:rowOff>94996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75613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105681</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119635</xdr:rowOff>
    </xdr:from>
    <xdr:to>
      <xdr:col>24</xdr:col>
      <xdr:colOff>76200</xdr:colOff>
      <xdr:row>80</xdr:row>
      <xdr:rowOff>49785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66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28212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57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3048</xdr:rowOff>
    </xdr:from>
    <xdr:to>
      <xdr:col>20</xdr:col>
      <xdr:colOff>38100</xdr:colOff>
      <xdr:row>80</xdr:row>
      <xdr:rowOff>104648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71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89425</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805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7620</xdr:rowOff>
    </xdr:from>
    <xdr:to>
      <xdr:col>15</xdr:col>
      <xdr:colOff>149225</xdr:colOff>
      <xdr:row>80</xdr:row>
      <xdr:rowOff>109220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93997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80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160782</xdr:rowOff>
    </xdr:from>
    <xdr:to>
      <xdr:col>11</xdr:col>
      <xdr:colOff>60325</xdr:colOff>
      <xdr:row>80</xdr:row>
      <xdr:rowOff>90932</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70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75709</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791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44196</xdr:rowOff>
    </xdr:from>
    <xdr:to>
      <xdr:col>6</xdr:col>
      <xdr:colOff>171450</xdr:colOff>
      <xdr:row>80</xdr:row>
      <xdr:rowOff>145796</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76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130573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84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下回っている。高齢化による扶助費の増加、人口減少による普通交付税の減少等により将来的に経常収支比率の悪化が懸念される。今後は定員管理、給与の適正化等の総人件費の抑制、組織機構の見直しによる経費削減、補助金等の見直し、市税等の自主財源の確保等を行い、財政の健全化を図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24130</xdr:rowOff>
    </xdr:from>
    <xdr:to>
      <xdr:col>82</xdr:col>
      <xdr:colOff>107950</xdr:colOff>
      <xdr:row>80</xdr:row>
      <xdr:rowOff>58420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711430"/>
          <a:ext cx="0" cy="106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110507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45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24130</xdr:rowOff>
    </xdr:from>
    <xdr:to>
      <xdr:col>82</xdr:col>
      <xdr:colOff>196850</xdr:colOff>
      <xdr:row>74</xdr:row>
      <xdr:rowOff>24130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71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161290</xdr:rowOff>
    </xdr:from>
    <xdr:to>
      <xdr:col>82</xdr:col>
      <xdr:colOff>107950</xdr:colOff>
      <xdr:row>74</xdr:row>
      <xdr:rowOff>24130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26771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59707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089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87630</xdr:rowOff>
    </xdr:from>
    <xdr:to>
      <xdr:col>82</xdr:col>
      <xdr:colOff>158750</xdr:colOff>
      <xdr:row>77</xdr:row>
      <xdr:rowOff>17780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98425</xdr:rowOff>
    </xdr:from>
    <xdr:to>
      <xdr:col>78</xdr:col>
      <xdr:colOff>69850</xdr:colOff>
      <xdr:row>73</xdr:row>
      <xdr:rowOff>161290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261427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1905</xdr:rowOff>
    </xdr:from>
    <xdr:to>
      <xdr:col>78</xdr:col>
      <xdr:colOff>120650</xdr:colOff>
      <xdr:row>76</xdr:row>
      <xdr:rowOff>103505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88282</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118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24130</xdr:rowOff>
    </xdr:from>
    <xdr:to>
      <xdr:col>73</xdr:col>
      <xdr:colOff>180975</xdr:colOff>
      <xdr:row>73</xdr:row>
      <xdr:rowOff>98425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53998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99060</xdr:rowOff>
    </xdr:from>
    <xdr:to>
      <xdr:col>74</xdr:col>
      <xdr:colOff>31750</xdr:colOff>
      <xdr:row>76</xdr:row>
      <xdr:rowOff>29211</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13988</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24130</xdr:rowOff>
    </xdr:from>
    <xdr:to>
      <xdr:col>69</xdr:col>
      <xdr:colOff>92075</xdr:colOff>
      <xdr:row>74</xdr:row>
      <xdr:rowOff>35560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53998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76200</xdr:rowOff>
    </xdr:from>
    <xdr:to>
      <xdr:col>69</xdr:col>
      <xdr:colOff>142875</xdr:colOff>
      <xdr:row>75</xdr:row>
      <xdr:rowOff>6350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162577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xdr:rowOff>
    </xdr:from>
    <xdr:to>
      <xdr:col>65</xdr:col>
      <xdr:colOff>53975</xdr:colOff>
      <xdr:row>75</xdr:row>
      <xdr:rowOff>114935</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28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99713</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295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144780</xdr:rowOff>
    </xdr:from>
    <xdr:to>
      <xdr:col>82</xdr:col>
      <xdr:colOff>158750</xdr:colOff>
      <xdr:row>74</xdr:row>
      <xdr:rowOff>74930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266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53357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56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110490</xdr:rowOff>
    </xdr:from>
    <xdr:to>
      <xdr:col>78</xdr:col>
      <xdr:colOff>120650</xdr:colOff>
      <xdr:row>74</xdr:row>
      <xdr:rowOff>40640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26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50817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39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47625</xdr:rowOff>
    </xdr:from>
    <xdr:to>
      <xdr:col>74</xdr:col>
      <xdr:colOff>31750</xdr:colOff>
      <xdr:row>73</xdr:row>
      <xdr:rowOff>149225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56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159402</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332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144780</xdr:rowOff>
    </xdr:from>
    <xdr:to>
      <xdr:col>69</xdr:col>
      <xdr:colOff>142875</xdr:colOff>
      <xdr:row>73</xdr:row>
      <xdr:rowOff>74930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85107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25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156210</xdr:rowOff>
    </xdr:from>
    <xdr:to>
      <xdr:col>65</xdr:col>
      <xdr:colOff>53975</xdr:colOff>
      <xdr:row>74</xdr:row>
      <xdr:rowOff>86360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96537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大分県佐伯市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27902</xdr:rowOff>
    </xdr:from>
    <xdr:to>
      <xdr:col>29</xdr:col>
      <xdr:colOff>127000</xdr:colOff>
      <xdr:row>14</xdr:row>
      <xdr:rowOff>126276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75827"/>
          <a:ext cx="647700" cy="98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126276</xdr:rowOff>
    </xdr:from>
    <xdr:to>
      <xdr:col>26</xdr:col>
      <xdr:colOff>50800</xdr:colOff>
      <xdr:row>15</xdr:row>
      <xdr:rowOff>15424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74201"/>
          <a:ext cx="698500" cy="605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9309</xdr:rowOff>
    </xdr:from>
    <xdr:to>
      <xdr:col>22</xdr:col>
      <xdr:colOff>114300</xdr:colOff>
      <xdr:row>15</xdr:row>
      <xdr:rowOff>15424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628684"/>
          <a:ext cx="698500" cy="6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4032</xdr:rowOff>
    </xdr:from>
    <xdr:to>
      <xdr:col>18</xdr:col>
      <xdr:colOff>177800</xdr:colOff>
      <xdr:row>15</xdr:row>
      <xdr:rowOff>9309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623407"/>
          <a:ext cx="698500" cy="52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40824</xdr:rowOff>
    </xdr:from>
    <xdr:to>
      <xdr:col>15</xdr:col>
      <xdr:colOff>101600</xdr:colOff>
      <xdr:row>17</xdr:row>
      <xdr:rowOff>142424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03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127201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89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148552</xdr:rowOff>
    </xdr:from>
    <xdr:to>
      <xdr:col>29</xdr:col>
      <xdr:colOff>177800</xdr:colOff>
      <xdr:row>14</xdr:row>
      <xdr:rowOff>78702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250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165079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70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75476</xdr:rowOff>
    </xdr:from>
    <xdr:to>
      <xdr:col>26</xdr:col>
      <xdr:colOff>101600</xdr:colOff>
      <xdr:row>15</xdr:row>
      <xdr:rowOff>5626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23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15803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922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136074</xdr:rowOff>
    </xdr:from>
    <xdr:to>
      <xdr:col>22</xdr:col>
      <xdr:colOff>165100</xdr:colOff>
      <xdr:row>15</xdr:row>
      <xdr:rowOff>66224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839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76401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52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129959</xdr:rowOff>
    </xdr:from>
    <xdr:to>
      <xdr:col>19</xdr:col>
      <xdr:colOff>38100</xdr:colOff>
      <xdr:row>15</xdr:row>
      <xdr:rowOff>60109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77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70286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46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124682</xdr:rowOff>
    </xdr:from>
    <xdr:to>
      <xdr:col>15</xdr:col>
      <xdr:colOff>101600</xdr:colOff>
      <xdr:row>15</xdr:row>
      <xdr:rowOff>54832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72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65009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4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326862</xdr:rowOff>
    </xdr:from>
    <xdr:to>
      <xdr:col>29</xdr:col>
      <xdr:colOff>127000</xdr:colOff>
      <xdr:row>34</xdr:row>
      <xdr:rowOff>15051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251412"/>
          <a:ext cx="647700" cy="31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326862</xdr:rowOff>
    </xdr:from>
    <xdr:to>
      <xdr:col>26</xdr:col>
      <xdr:colOff>50800</xdr:colOff>
      <xdr:row>34</xdr:row>
      <xdr:rowOff>59857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251412"/>
          <a:ext cx="698500" cy="758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59857</xdr:rowOff>
    </xdr:from>
    <xdr:to>
      <xdr:col>22</xdr:col>
      <xdr:colOff>114300</xdr:colOff>
      <xdr:row>34</xdr:row>
      <xdr:rowOff>94735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327307"/>
          <a:ext cx="698500" cy="34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94735</xdr:rowOff>
    </xdr:from>
    <xdr:to>
      <xdr:col>18</xdr:col>
      <xdr:colOff>177800</xdr:colOff>
      <xdr:row>34</xdr:row>
      <xdr:rowOff>173079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362185"/>
          <a:ext cx="698500" cy="783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139488</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74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307151</xdr:rowOff>
    </xdr:from>
    <xdr:to>
      <xdr:col>29</xdr:col>
      <xdr:colOff>177800</xdr:colOff>
      <xdr:row>34</xdr:row>
      <xdr:rowOff>65851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231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152228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076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276062</xdr:rowOff>
    </xdr:from>
    <xdr:to>
      <xdr:col>26</xdr:col>
      <xdr:colOff>101600</xdr:colOff>
      <xdr:row>34</xdr:row>
      <xdr:rowOff>34762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200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44939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5969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9057</xdr:rowOff>
    </xdr:from>
    <xdr:to>
      <xdr:col>22</xdr:col>
      <xdr:colOff>165100</xdr:colOff>
      <xdr:row>34</xdr:row>
      <xdr:rowOff>110657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2765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120834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045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43935</xdr:rowOff>
    </xdr:from>
    <xdr:to>
      <xdr:col>19</xdr:col>
      <xdr:colOff>38100</xdr:colOff>
      <xdr:row>34</xdr:row>
      <xdr:rowOff>145535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311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155712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080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122279</xdr:rowOff>
    </xdr:from>
    <xdr:to>
      <xdr:col>15</xdr:col>
      <xdr:colOff>101600</xdr:colOff>
      <xdr:row>34</xdr:row>
      <xdr:rowOff>223879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389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234056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15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大分県佐伯市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64,450
63,605
903.14
46,783,228
45,902,228
845,127
24,967,180
39,502,069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25204</xdr:rowOff>
    </xdr:from>
    <xdr:to>
      <xdr:col>24</xdr:col>
      <xdr:colOff>63500</xdr:colOff>
      <xdr:row>32</xdr:row>
      <xdr:rowOff>36471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11604"/>
          <a:ext cx="838200" cy="1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36471</xdr:rowOff>
    </xdr:from>
    <xdr:to>
      <xdr:col>19</xdr:col>
      <xdr:colOff>177800</xdr:colOff>
      <xdr:row>32</xdr:row>
      <xdr:rowOff>134393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522871"/>
          <a:ext cx="889000" cy="9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71430</xdr:rowOff>
    </xdr:from>
    <xdr:to>
      <xdr:col>15</xdr:col>
      <xdr:colOff>50800</xdr:colOff>
      <xdr:row>32</xdr:row>
      <xdr:rowOff>134393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557830"/>
          <a:ext cx="889000" cy="62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71430</xdr:rowOff>
    </xdr:from>
    <xdr:to>
      <xdr:col>10</xdr:col>
      <xdr:colOff>114300</xdr:colOff>
      <xdr:row>32</xdr:row>
      <xdr:rowOff>101769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557830"/>
          <a:ext cx="889000" cy="30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153901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5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145854</xdr:rowOff>
    </xdr:from>
    <xdr:to>
      <xdr:col>24</xdr:col>
      <xdr:colOff>114300</xdr:colOff>
      <xdr:row>32</xdr:row>
      <xdr:rowOff>76004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46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168731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12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157121</xdr:rowOff>
    </xdr:from>
    <xdr:to>
      <xdr:col>20</xdr:col>
      <xdr:colOff>38100</xdr:colOff>
      <xdr:row>32</xdr:row>
      <xdr:rowOff>87271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47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103798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247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83593</xdr:rowOff>
    </xdr:from>
    <xdr:to>
      <xdr:col>15</xdr:col>
      <xdr:colOff>101600</xdr:colOff>
      <xdr:row>33</xdr:row>
      <xdr:rowOff>13743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56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30270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345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20630</xdr:rowOff>
    </xdr:from>
    <xdr:to>
      <xdr:col>10</xdr:col>
      <xdr:colOff>165100</xdr:colOff>
      <xdr:row>32</xdr:row>
      <xdr:rowOff>122230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50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138757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282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50969</xdr:rowOff>
    </xdr:from>
    <xdr:to>
      <xdr:col>6</xdr:col>
      <xdr:colOff>38100</xdr:colOff>
      <xdr:row>32</xdr:row>
      <xdr:rowOff>152569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53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169096</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312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74886</xdr:rowOff>
    </xdr:from>
    <xdr:to>
      <xdr:col>24</xdr:col>
      <xdr:colOff>63500</xdr:colOff>
      <xdr:row>55</xdr:row>
      <xdr:rowOff>6024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3797300" y="9333186"/>
          <a:ext cx="838200" cy="10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145698</xdr:rowOff>
    </xdr:from>
    <xdr:to>
      <xdr:col>19</xdr:col>
      <xdr:colOff>177800</xdr:colOff>
      <xdr:row>54</xdr:row>
      <xdr:rowOff>74886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232548"/>
          <a:ext cx="889000" cy="10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145698</xdr:rowOff>
    </xdr:from>
    <xdr:to>
      <xdr:col>15</xdr:col>
      <xdr:colOff>50800</xdr:colOff>
      <xdr:row>54</xdr:row>
      <xdr:rowOff>127486</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232548"/>
          <a:ext cx="889000" cy="15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127486</xdr:rowOff>
    </xdr:from>
    <xdr:to>
      <xdr:col>10</xdr:col>
      <xdr:colOff>114300</xdr:colOff>
      <xdr:row>55</xdr:row>
      <xdr:rowOff>37385</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385786"/>
          <a:ext cx="889000" cy="8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111586</xdr:rowOff>
    </xdr:from>
    <xdr:to>
      <xdr:col>6</xdr:col>
      <xdr:colOff>38100</xdr:colOff>
      <xdr:row>57</xdr:row>
      <xdr:rowOff>41736</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1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32863</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0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126674</xdr:rowOff>
    </xdr:from>
    <xdr:to>
      <xdr:col>24</xdr:col>
      <xdr:colOff>114300</xdr:colOff>
      <xdr:row>55</xdr:row>
      <xdr:rowOff>56824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38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149551</xdr:rowOff>
    </xdr:from>
    <xdr:ext cx="599010"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236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24086</xdr:rowOff>
    </xdr:from>
    <xdr:to>
      <xdr:col>20</xdr:col>
      <xdr:colOff>38100</xdr:colOff>
      <xdr:row>54</xdr:row>
      <xdr:rowOff>125686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28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142213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497795" y="9057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94898</xdr:rowOff>
    </xdr:from>
    <xdr:to>
      <xdr:col>15</xdr:col>
      <xdr:colOff>101600</xdr:colOff>
      <xdr:row>54</xdr:row>
      <xdr:rowOff>25048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18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41575</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08795" y="8956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76686</xdr:rowOff>
    </xdr:from>
    <xdr:to>
      <xdr:col>10</xdr:col>
      <xdr:colOff>165100</xdr:colOff>
      <xdr:row>55</xdr:row>
      <xdr:rowOff>6836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33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23363</xdr:rowOff>
    </xdr:from>
    <xdr:ext cx="599010"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19795" y="9110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158035</xdr:rowOff>
    </xdr:from>
    <xdr:to>
      <xdr:col>6</xdr:col>
      <xdr:colOff>38100</xdr:colOff>
      <xdr:row>55</xdr:row>
      <xdr:rowOff>88185</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41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104712</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191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66281</xdr:rowOff>
    </xdr:from>
    <xdr:to>
      <xdr:col>24</xdr:col>
      <xdr:colOff>63500</xdr:colOff>
      <xdr:row>77</xdr:row>
      <xdr:rowOff>81293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67931"/>
          <a:ext cx="838200" cy="1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81293</xdr:rowOff>
    </xdr:from>
    <xdr:to>
      <xdr:col>19</xdr:col>
      <xdr:colOff>177800</xdr:colOff>
      <xdr:row>77</xdr:row>
      <xdr:rowOff>83502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282943"/>
          <a:ext cx="88900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77673</xdr:rowOff>
    </xdr:from>
    <xdr:to>
      <xdr:col>15</xdr:col>
      <xdr:colOff>50800</xdr:colOff>
      <xdr:row>77</xdr:row>
      <xdr:rowOff>83502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279323"/>
          <a:ext cx="8890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56490</xdr:rowOff>
    </xdr:from>
    <xdr:to>
      <xdr:col>10</xdr:col>
      <xdr:colOff>114300</xdr:colOff>
      <xdr:row>77</xdr:row>
      <xdr:rowOff>77673</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258140"/>
          <a:ext cx="889000" cy="2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125734</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2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15481</xdr:rowOff>
    </xdr:from>
    <xdr:to>
      <xdr:col>24</xdr:col>
      <xdr:colOff>114300</xdr:colOff>
      <xdr:row>77</xdr:row>
      <xdr:rowOff>117081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38358</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6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30493</xdr:rowOff>
    </xdr:from>
    <xdr:to>
      <xdr:col>20</xdr:col>
      <xdr:colOff>38100</xdr:colOff>
      <xdr:row>77</xdr:row>
      <xdr:rowOff>132093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148620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00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32702</xdr:rowOff>
    </xdr:from>
    <xdr:to>
      <xdr:col>15</xdr:col>
      <xdr:colOff>101600</xdr:colOff>
      <xdr:row>77</xdr:row>
      <xdr:rowOff>134302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3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150829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00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26873</xdr:rowOff>
    </xdr:from>
    <xdr:to>
      <xdr:col>10</xdr:col>
      <xdr:colOff>165100</xdr:colOff>
      <xdr:row>77</xdr:row>
      <xdr:rowOff>128473</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2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145000</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00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5690</xdr:rowOff>
    </xdr:from>
    <xdr:to>
      <xdr:col>6</xdr:col>
      <xdr:colOff>38100</xdr:colOff>
      <xdr:row>77</xdr:row>
      <xdr:rowOff>107290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0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123817</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9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67411</xdr:rowOff>
    </xdr:from>
    <xdr:to>
      <xdr:col>24</xdr:col>
      <xdr:colOff>63500</xdr:colOff>
      <xdr:row>93</xdr:row>
      <xdr:rowOff>80480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3797300" y="16012261"/>
          <a:ext cx="838200" cy="1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67411</xdr:rowOff>
    </xdr:from>
    <xdr:to>
      <xdr:col>19</xdr:col>
      <xdr:colOff>177800</xdr:colOff>
      <xdr:row>94</xdr:row>
      <xdr:rowOff>42990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012261"/>
          <a:ext cx="889000" cy="14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26339</xdr:rowOff>
    </xdr:from>
    <xdr:to>
      <xdr:col>15</xdr:col>
      <xdr:colOff>50800</xdr:colOff>
      <xdr:row>94</xdr:row>
      <xdr:rowOff>42990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5971189"/>
          <a:ext cx="889000" cy="18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26339</xdr:rowOff>
    </xdr:from>
    <xdr:to>
      <xdr:col>10</xdr:col>
      <xdr:colOff>114300</xdr:colOff>
      <xdr:row>95</xdr:row>
      <xdr:rowOff>52133</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5971189"/>
          <a:ext cx="889000" cy="36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125197</xdr:rowOff>
    </xdr:from>
    <xdr:to>
      <xdr:col>6</xdr:col>
      <xdr:colOff>38100</xdr:colOff>
      <xdr:row>96</xdr:row>
      <xdr:rowOff>55347</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41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46474</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650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29680</xdr:rowOff>
    </xdr:from>
    <xdr:to>
      <xdr:col>24</xdr:col>
      <xdr:colOff>114300</xdr:colOff>
      <xdr:row>93</xdr:row>
      <xdr:rowOff>131280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597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52557</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825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16611</xdr:rowOff>
    </xdr:from>
    <xdr:to>
      <xdr:col>20</xdr:col>
      <xdr:colOff>38100</xdr:colOff>
      <xdr:row>93</xdr:row>
      <xdr:rowOff>118211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596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134738</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5736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163640</xdr:rowOff>
    </xdr:from>
    <xdr:to>
      <xdr:col>15</xdr:col>
      <xdr:colOff>101600</xdr:colOff>
      <xdr:row>94</xdr:row>
      <xdr:rowOff>93790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1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110317</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5883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146989</xdr:rowOff>
    </xdr:from>
    <xdr:to>
      <xdr:col>10</xdr:col>
      <xdr:colOff>165100</xdr:colOff>
      <xdr:row>93</xdr:row>
      <xdr:rowOff>77139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592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93666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695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1333</xdr:rowOff>
    </xdr:from>
    <xdr:to>
      <xdr:col>6</xdr:col>
      <xdr:colOff>38100</xdr:colOff>
      <xdr:row>95</xdr:row>
      <xdr:rowOff>102933</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28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119460</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606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21605</xdr:rowOff>
    </xdr:from>
    <xdr:to>
      <xdr:col>55</xdr:col>
      <xdr:colOff>0</xdr:colOff>
      <xdr:row>37</xdr:row>
      <xdr:rowOff>55888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365255"/>
          <a:ext cx="838200" cy="3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44500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045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55888</xdr:rowOff>
    </xdr:from>
    <xdr:to>
      <xdr:col>50</xdr:col>
      <xdr:colOff>114300</xdr:colOff>
      <xdr:row>37</xdr:row>
      <xdr:rowOff>69489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399538"/>
          <a:ext cx="889000" cy="1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132023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596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69489</xdr:rowOff>
    </xdr:from>
    <xdr:to>
      <xdr:col>45</xdr:col>
      <xdr:colOff>177800</xdr:colOff>
      <xdr:row>37</xdr:row>
      <xdr:rowOff>96319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413139"/>
          <a:ext cx="889000" cy="2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130103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595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160716</xdr:rowOff>
    </xdr:from>
    <xdr:to>
      <xdr:col>41</xdr:col>
      <xdr:colOff>50800</xdr:colOff>
      <xdr:row>37</xdr:row>
      <xdr:rowOff>96319</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647116"/>
          <a:ext cx="889000" cy="79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154281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598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142255</xdr:rowOff>
    </xdr:from>
    <xdr:to>
      <xdr:col>55</xdr:col>
      <xdr:colOff>50800</xdr:colOff>
      <xdr:row>37</xdr:row>
      <xdr:rowOff>72405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31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120682</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29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5088</xdr:rowOff>
    </xdr:from>
    <xdr:to>
      <xdr:col>50</xdr:col>
      <xdr:colOff>165100</xdr:colOff>
      <xdr:row>37</xdr:row>
      <xdr:rowOff>106688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34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97815</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44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18689</xdr:rowOff>
    </xdr:from>
    <xdr:to>
      <xdr:col>46</xdr:col>
      <xdr:colOff>38100</xdr:colOff>
      <xdr:row>37</xdr:row>
      <xdr:rowOff>120289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36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111416</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45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45519</xdr:rowOff>
    </xdr:from>
    <xdr:to>
      <xdr:col>41</xdr:col>
      <xdr:colOff>101600</xdr:colOff>
      <xdr:row>37</xdr:row>
      <xdr:rowOff>147119</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38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138247</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48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109916</xdr:rowOff>
    </xdr:from>
    <xdr:to>
      <xdr:col>36</xdr:col>
      <xdr:colOff>165100</xdr:colOff>
      <xdr:row>33</xdr:row>
      <xdr:rowOff>40066</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59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31193</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689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36264</xdr:rowOff>
    </xdr:from>
    <xdr:to>
      <xdr:col>54</xdr:col>
      <xdr:colOff>189865</xdr:colOff>
      <xdr:row>58</xdr:row>
      <xdr:rowOff>62967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951664"/>
          <a:ext cx="1270" cy="1055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66794</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1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62967</xdr:rowOff>
    </xdr:from>
    <xdr:to>
      <xdr:col>55</xdr:col>
      <xdr:colOff>88900</xdr:colOff>
      <xdr:row>58</xdr:row>
      <xdr:rowOff>62967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154391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726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36264</xdr:rowOff>
    </xdr:from>
    <xdr:to>
      <xdr:col>55</xdr:col>
      <xdr:colOff>88900</xdr:colOff>
      <xdr:row>52</xdr:row>
      <xdr:rowOff>36264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95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96756</xdr:rowOff>
    </xdr:from>
    <xdr:to>
      <xdr:col>55</xdr:col>
      <xdr:colOff>0</xdr:colOff>
      <xdr:row>53</xdr:row>
      <xdr:rowOff>102601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9183606"/>
          <a:ext cx="838200" cy="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75872</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05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97445</xdr:rowOff>
    </xdr:from>
    <xdr:to>
      <xdr:col>55</xdr:col>
      <xdr:colOff>50800</xdr:colOff>
      <xdr:row>56</xdr:row>
      <xdr:rowOff>27595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52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96756</xdr:rowOff>
    </xdr:from>
    <xdr:to>
      <xdr:col>50</xdr:col>
      <xdr:colOff>114300</xdr:colOff>
      <xdr:row>54</xdr:row>
      <xdr:rowOff>120062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183606"/>
          <a:ext cx="889000" cy="194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159265</xdr:rowOff>
    </xdr:from>
    <xdr:to>
      <xdr:col>50</xdr:col>
      <xdr:colOff>165100</xdr:colOff>
      <xdr:row>56</xdr:row>
      <xdr:rowOff>89415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58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80542</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68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134997</xdr:rowOff>
    </xdr:from>
    <xdr:to>
      <xdr:col>45</xdr:col>
      <xdr:colOff>177800</xdr:colOff>
      <xdr:row>54</xdr:row>
      <xdr:rowOff>120062</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221847"/>
          <a:ext cx="889000" cy="1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145876</xdr:rowOff>
    </xdr:from>
    <xdr:to>
      <xdr:col>46</xdr:col>
      <xdr:colOff>38100</xdr:colOff>
      <xdr:row>56</xdr:row>
      <xdr:rowOff>76026</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57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67153</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66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139536</xdr:rowOff>
    </xdr:from>
    <xdr:to>
      <xdr:col>41</xdr:col>
      <xdr:colOff>50800</xdr:colOff>
      <xdr:row>53</xdr:row>
      <xdr:rowOff>134997</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8712036"/>
          <a:ext cx="889000" cy="50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143601</xdr:rowOff>
    </xdr:from>
    <xdr:to>
      <xdr:col>41</xdr:col>
      <xdr:colOff>101600</xdr:colOff>
      <xdr:row>56</xdr:row>
      <xdr:rowOff>73751</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57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64878</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66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139747</xdr:rowOff>
    </xdr:from>
    <xdr:to>
      <xdr:col>36</xdr:col>
      <xdr:colOff>165100</xdr:colOff>
      <xdr:row>55</xdr:row>
      <xdr:rowOff>69897</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398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61024</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49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51801</xdr:rowOff>
    </xdr:from>
    <xdr:to>
      <xdr:col>55</xdr:col>
      <xdr:colOff>50800</xdr:colOff>
      <xdr:row>53</xdr:row>
      <xdr:rowOff>153401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13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74678</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89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45956</xdr:rowOff>
    </xdr:from>
    <xdr:to>
      <xdr:col>50</xdr:col>
      <xdr:colOff>165100</xdr:colOff>
      <xdr:row>53</xdr:row>
      <xdr:rowOff>147556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13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164083</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890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69262</xdr:rowOff>
    </xdr:from>
    <xdr:to>
      <xdr:col>46</xdr:col>
      <xdr:colOff>38100</xdr:colOff>
      <xdr:row>54</xdr:row>
      <xdr:rowOff>170862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32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15939</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102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84197</xdr:rowOff>
    </xdr:from>
    <xdr:to>
      <xdr:col>41</xdr:col>
      <xdr:colOff>101600</xdr:colOff>
      <xdr:row>54</xdr:row>
      <xdr:rowOff>14347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17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30874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894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88736</xdr:rowOff>
    </xdr:from>
    <xdr:to>
      <xdr:col>36</xdr:col>
      <xdr:colOff>165100</xdr:colOff>
      <xdr:row>51</xdr:row>
      <xdr:rowOff>18886</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866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35413</xdr:rowOff>
    </xdr:from>
    <xdr:ext cx="599010"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672795" y="8436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41745</xdr:rowOff>
    </xdr:from>
    <xdr:to>
      <xdr:col>55</xdr:col>
      <xdr:colOff>0</xdr:colOff>
      <xdr:row>76</xdr:row>
      <xdr:rowOff>108976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071945"/>
          <a:ext cx="838200" cy="6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31459</xdr:rowOff>
    </xdr:from>
    <xdr:to>
      <xdr:col>50</xdr:col>
      <xdr:colOff>114300</xdr:colOff>
      <xdr:row>76</xdr:row>
      <xdr:rowOff>108976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061659"/>
          <a:ext cx="889000" cy="77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115925</xdr:rowOff>
    </xdr:from>
    <xdr:to>
      <xdr:col>45</xdr:col>
      <xdr:colOff>177800</xdr:colOff>
      <xdr:row>76</xdr:row>
      <xdr:rowOff>31459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2460325"/>
          <a:ext cx="889000" cy="60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95879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29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115925</xdr:rowOff>
    </xdr:from>
    <xdr:to>
      <xdr:col>41</xdr:col>
      <xdr:colOff>50800</xdr:colOff>
      <xdr:row>75</xdr:row>
      <xdr:rowOff>97981</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460325"/>
          <a:ext cx="889000" cy="496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56583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25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111927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4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162395</xdr:rowOff>
    </xdr:from>
    <xdr:to>
      <xdr:col>55</xdr:col>
      <xdr:colOff>50800</xdr:colOff>
      <xdr:row>76</xdr:row>
      <xdr:rowOff>92545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02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13822</xdr:rowOff>
    </xdr:from>
    <xdr:ext cx="534377"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2872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58176</xdr:rowOff>
    </xdr:from>
    <xdr:to>
      <xdr:col>50</xdr:col>
      <xdr:colOff>165100</xdr:colOff>
      <xdr:row>76</xdr:row>
      <xdr:rowOff>159776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08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4853</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86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152109</xdr:rowOff>
    </xdr:from>
    <xdr:to>
      <xdr:col>46</xdr:col>
      <xdr:colOff>38100</xdr:colOff>
      <xdr:row>76</xdr:row>
      <xdr:rowOff>82259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01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98785</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2786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65125</xdr:rowOff>
    </xdr:from>
    <xdr:to>
      <xdr:col>41</xdr:col>
      <xdr:colOff>101600</xdr:colOff>
      <xdr:row>72</xdr:row>
      <xdr:rowOff>166725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40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11802</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1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47181</xdr:rowOff>
    </xdr:from>
    <xdr:to>
      <xdr:col>36</xdr:col>
      <xdr:colOff>165100</xdr:colOff>
      <xdr:row>75</xdr:row>
      <xdr:rowOff>148782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290593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165308</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681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36633</xdr:rowOff>
    </xdr:from>
    <xdr:to>
      <xdr:col>55</xdr:col>
      <xdr:colOff>0</xdr:colOff>
      <xdr:row>95</xdr:row>
      <xdr:rowOff>53550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639300" y="16324383"/>
          <a:ext cx="8382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36633</xdr:rowOff>
    </xdr:from>
    <xdr:to>
      <xdr:col>50</xdr:col>
      <xdr:colOff>114300</xdr:colOff>
      <xdr:row>96</xdr:row>
      <xdr:rowOff>43655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324383"/>
          <a:ext cx="889000" cy="178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43655</xdr:rowOff>
    </xdr:from>
    <xdr:to>
      <xdr:col>45</xdr:col>
      <xdr:colOff>177800</xdr:colOff>
      <xdr:row>96</xdr:row>
      <xdr:rowOff>154755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502855"/>
          <a:ext cx="889000" cy="11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46154</xdr:rowOff>
    </xdr:from>
    <xdr:to>
      <xdr:col>41</xdr:col>
      <xdr:colOff>50800</xdr:colOff>
      <xdr:row>96</xdr:row>
      <xdr:rowOff>154755</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5476654"/>
          <a:ext cx="889000" cy="1137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68441</xdr:rowOff>
    </xdr:from>
    <xdr:to>
      <xdr:col>36</xdr:col>
      <xdr:colOff>165100</xdr:colOff>
      <xdr:row>95</xdr:row>
      <xdr:rowOff>170041</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161168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44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2750</xdr:rowOff>
    </xdr:from>
    <xdr:to>
      <xdr:col>55</xdr:col>
      <xdr:colOff>50800</xdr:colOff>
      <xdr:row>95</xdr:row>
      <xdr:rowOff>104350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29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25627</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141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157283</xdr:rowOff>
    </xdr:from>
    <xdr:to>
      <xdr:col>50</xdr:col>
      <xdr:colOff>165100</xdr:colOff>
      <xdr:row>95</xdr:row>
      <xdr:rowOff>87433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27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103960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04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164305</xdr:rowOff>
    </xdr:from>
    <xdr:to>
      <xdr:col>46</xdr:col>
      <xdr:colOff>38100</xdr:colOff>
      <xdr:row>96</xdr:row>
      <xdr:rowOff>94455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45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110982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22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103955</xdr:rowOff>
    </xdr:from>
    <xdr:to>
      <xdr:col>41</xdr:col>
      <xdr:colOff>101600</xdr:colOff>
      <xdr:row>97</xdr:row>
      <xdr:rowOff>34105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56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25232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655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89</xdr:row>
      <xdr:rowOff>166804</xdr:rowOff>
    </xdr:from>
    <xdr:to>
      <xdr:col>36</xdr:col>
      <xdr:colOff>165100</xdr:colOff>
      <xdr:row>90</xdr:row>
      <xdr:rowOff>96954</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542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88</xdr:row>
      <xdr:rowOff>113481</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52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165166</xdr:rowOff>
    </xdr:from>
    <xdr:to>
      <xdr:col>85</xdr:col>
      <xdr:colOff>127000</xdr:colOff>
      <xdr:row>37</xdr:row>
      <xdr:rowOff>78252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165916"/>
          <a:ext cx="838200" cy="25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32167</xdr:rowOff>
    </xdr:from>
    <xdr:to>
      <xdr:col>81</xdr:col>
      <xdr:colOff>50800</xdr:colOff>
      <xdr:row>37</xdr:row>
      <xdr:rowOff>78252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204367"/>
          <a:ext cx="889000" cy="21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32167</xdr:rowOff>
    </xdr:from>
    <xdr:to>
      <xdr:col>76</xdr:col>
      <xdr:colOff>114300</xdr:colOff>
      <xdr:row>38</xdr:row>
      <xdr:rowOff>25171</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204367"/>
          <a:ext cx="889000" cy="33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67601</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58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12278</xdr:rowOff>
    </xdr:from>
    <xdr:to>
      <xdr:col>71</xdr:col>
      <xdr:colOff>177800</xdr:colOff>
      <xdr:row>38</xdr:row>
      <xdr:rowOff>25171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355928"/>
          <a:ext cx="889000" cy="18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72082</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58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75595</xdr:rowOff>
    </xdr:from>
    <xdr:to>
      <xdr:col>67</xdr:col>
      <xdr:colOff>101600</xdr:colOff>
      <xdr:row>37</xdr:row>
      <xdr:rowOff>5745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24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22272</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02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114366</xdr:rowOff>
    </xdr:from>
    <xdr:to>
      <xdr:col>85</xdr:col>
      <xdr:colOff>177800</xdr:colOff>
      <xdr:row>36</xdr:row>
      <xdr:rowOff>44516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11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137243</xdr:rowOff>
    </xdr:from>
    <xdr:ext cx="534377"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596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27452</xdr:rowOff>
    </xdr:from>
    <xdr:to>
      <xdr:col>81</xdr:col>
      <xdr:colOff>101600</xdr:colOff>
      <xdr:row>37</xdr:row>
      <xdr:rowOff>129052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37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145579</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14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152817</xdr:rowOff>
    </xdr:from>
    <xdr:to>
      <xdr:col>76</xdr:col>
      <xdr:colOff>165100</xdr:colOff>
      <xdr:row>36</xdr:row>
      <xdr:rowOff>82967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153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34</xdr:row>
      <xdr:rowOff>99494</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592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145821</xdr:rowOff>
    </xdr:from>
    <xdr:to>
      <xdr:col>72</xdr:col>
      <xdr:colOff>38100</xdr:colOff>
      <xdr:row>38</xdr:row>
      <xdr:rowOff>75971</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48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92498</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26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132928</xdr:rowOff>
    </xdr:from>
    <xdr:to>
      <xdr:col>67</xdr:col>
      <xdr:colOff>101600</xdr:colOff>
      <xdr:row>37</xdr:row>
      <xdr:rowOff>63078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30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54205</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79428" y="639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69</xdr:row>
      <xdr:rowOff>84803</xdr:rowOff>
    </xdr:from>
    <xdr:to>
      <xdr:col>85</xdr:col>
      <xdr:colOff>127000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5481300" y="11914853"/>
          <a:ext cx="838200" cy="11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69</xdr:row>
      <xdr:rowOff>84803</xdr:rowOff>
    </xdr:from>
    <xdr:to>
      <xdr:col>81</xdr:col>
      <xdr:colOff>50800</xdr:colOff>
      <xdr:row>70</xdr:row>
      <xdr:rowOff>1936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4592300" y="11914853"/>
          <a:ext cx="889000" cy="8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1936</xdr:rowOff>
    </xdr:from>
    <xdr:to>
      <xdr:col>76</xdr:col>
      <xdr:colOff>114300</xdr:colOff>
      <xdr:row>70</xdr:row>
      <xdr:rowOff>4777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3703300" y="12003436"/>
          <a:ext cx="889000" cy="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4777</xdr:rowOff>
    </xdr:from>
    <xdr:to>
      <xdr:col>71</xdr:col>
      <xdr:colOff>177800</xdr:colOff>
      <xdr:row>70</xdr:row>
      <xdr:rowOff>23849</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814300" y="12006277"/>
          <a:ext cx="889000" cy="1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9674</xdr:rowOff>
    </xdr:from>
    <xdr:to>
      <xdr:col>67</xdr:col>
      <xdr:colOff>101600</xdr:colOff>
      <xdr:row>74</xdr:row>
      <xdr:rowOff>111274</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26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102401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278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69</xdr:row>
      <xdr:rowOff>152239</xdr:rowOff>
    </xdr:from>
    <xdr:to>
      <xdr:col>85</xdr:col>
      <xdr:colOff>177800</xdr:colOff>
      <xdr:row>70</xdr:row>
      <xdr:rowOff>82389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198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105266</xdr:rowOff>
    </xdr:from>
    <xdr:ext cx="534377"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193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69</xdr:row>
      <xdr:rowOff>34003</xdr:rowOff>
    </xdr:from>
    <xdr:to>
      <xdr:col>81</xdr:col>
      <xdr:colOff>101600</xdr:colOff>
      <xdr:row>69</xdr:row>
      <xdr:rowOff>135603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186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67</xdr:row>
      <xdr:rowOff>152130</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181795" y="11639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69</xdr:row>
      <xdr:rowOff>122586</xdr:rowOff>
    </xdr:from>
    <xdr:to>
      <xdr:col>76</xdr:col>
      <xdr:colOff>165100</xdr:colOff>
      <xdr:row>70</xdr:row>
      <xdr:rowOff>52736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195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68</xdr:row>
      <xdr:rowOff>69263</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292795" y="11727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69</xdr:row>
      <xdr:rowOff>125427</xdr:rowOff>
    </xdr:from>
    <xdr:to>
      <xdr:col>72</xdr:col>
      <xdr:colOff>38100</xdr:colOff>
      <xdr:row>70</xdr:row>
      <xdr:rowOff>55577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195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68</xdr:row>
      <xdr:rowOff>72104</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03795" y="11730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144499</xdr:rowOff>
    </xdr:from>
    <xdr:to>
      <xdr:col>67</xdr:col>
      <xdr:colOff>101600</xdr:colOff>
      <xdr:row>70</xdr:row>
      <xdr:rowOff>74649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197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68</xdr:row>
      <xdr:rowOff>91176</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174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90500</xdr:rowOff>
    </xdr:from>
    <xdr:to>
      <xdr:col>85</xdr:col>
      <xdr:colOff>127000</xdr:colOff>
      <xdr:row>97</xdr:row>
      <xdr:rowOff>146114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721150"/>
          <a:ext cx="838200" cy="55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146114</xdr:rowOff>
    </xdr:from>
    <xdr:to>
      <xdr:col>81</xdr:col>
      <xdr:colOff>50800</xdr:colOff>
      <xdr:row>98</xdr:row>
      <xdr:rowOff>1867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4592300" y="16776764"/>
          <a:ext cx="889000" cy="2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114643</xdr:rowOff>
    </xdr:from>
    <xdr:to>
      <xdr:col>76</xdr:col>
      <xdr:colOff>114300</xdr:colOff>
      <xdr:row>98</xdr:row>
      <xdr:rowOff>1867</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745293"/>
          <a:ext cx="88900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114643</xdr:rowOff>
    </xdr:from>
    <xdr:to>
      <xdr:col>71</xdr:col>
      <xdr:colOff>177800</xdr:colOff>
      <xdr:row>98</xdr:row>
      <xdr:rowOff>46265</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745293"/>
          <a:ext cx="889000" cy="10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135573</xdr:rowOff>
    </xdr:from>
    <xdr:to>
      <xdr:col>67</xdr:col>
      <xdr:colOff>101600</xdr:colOff>
      <xdr:row>98</xdr:row>
      <xdr:rowOff>65723</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82250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54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39700</xdr:rowOff>
    </xdr:from>
    <xdr:to>
      <xdr:col>85</xdr:col>
      <xdr:colOff>177800</xdr:colOff>
      <xdr:row>97</xdr:row>
      <xdr:rowOff>141300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67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18127</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64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95314</xdr:rowOff>
    </xdr:from>
    <xdr:to>
      <xdr:col>81</xdr:col>
      <xdr:colOff>101600</xdr:colOff>
      <xdr:row>98</xdr:row>
      <xdr:rowOff>25464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72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16591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81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122517</xdr:rowOff>
    </xdr:from>
    <xdr:to>
      <xdr:col>76</xdr:col>
      <xdr:colOff>165100</xdr:colOff>
      <xdr:row>98</xdr:row>
      <xdr:rowOff>52667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75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43794</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84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63843</xdr:rowOff>
    </xdr:from>
    <xdr:to>
      <xdr:col>72</xdr:col>
      <xdr:colOff>38100</xdr:colOff>
      <xdr:row>97</xdr:row>
      <xdr:rowOff>165443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69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156570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78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166915</xdr:rowOff>
    </xdr:from>
    <xdr:to>
      <xdr:col>67</xdr:col>
      <xdr:colOff>101600</xdr:colOff>
      <xdr:row>98</xdr:row>
      <xdr:rowOff>97065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7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88192</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890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126716</xdr:rowOff>
    </xdr:from>
    <xdr:to>
      <xdr:col>116</xdr:col>
      <xdr:colOff>63500</xdr:colOff>
      <xdr:row>38</xdr:row>
      <xdr:rowOff>13605</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6470366"/>
          <a:ext cx="838200" cy="58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13605</xdr:rowOff>
    </xdr:from>
    <xdr:to>
      <xdr:col>111</xdr:col>
      <xdr:colOff>177800</xdr:colOff>
      <xdr:row>38</xdr:row>
      <xdr:rowOff>17079</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528705"/>
          <a:ext cx="889000" cy="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17079</xdr:rowOff>
    </xdr:from>
    <xdr:to>
      <xdr:col>107</xdr:col>
      <xdr:colOff>50800</xdr:colOff>
      <xdr:row>38</xdr:row>
      <xdr:rowOff>19319</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545300" y="6532179"/>
          <a:ext cx="8890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169921</xdr:rowOff>
    </xdr:from>
    <xdr:to>
      <xdr:col>102</xdr:col>
      <xdr:colOff>114300</xdr:colOff>
      <xdr:row>38</xdr:row>
      <xdr:rowOff>19319</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513571"/>
          <a:ext cx="889000" cy="2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23415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75916</xdr:rowOff>
    </xdr:from>
    <xdr:to>
      <xdr:col>116</xdr:col>
      <xdr:colOff>114300</xdr:colOff>
      <xdr:row>38</xdr:row>
      <xdr:rowOff>6066</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41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98793</xdr:rowOff>
    </xdr:from>
    <xdr:ext cx="469744"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27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134254</xdr:rowOff>
    </xdr:from>
    <xdr:to>
      <xdr:col>112</xdr:col>
      <xdr:colOff>38100</xdr:colOff>
      <xdr:row>38</xdr:row>
      <xdr:rowOff>64404</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47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55532</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6570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137729</xdr:rowOff>
    </xdr:from>
    <xdr:to>
      <xdr:col>107</xdr:col>
      <xdr:colOff>101600</xdr:colOff>
      <xdr:row>38</xdr:row>
      <xdr:rowOff>67879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48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59006</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99428" y="6574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139969</xdr:rowOff>
    </xdr:from>
    <xdr:to>
      <xdr:col>102</xdr:col>
      <xdr:colOff>165100</xdr:colOff>
      <xdr:row>38</xdr:row>
      <xdr:rowOff>70120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48361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61246</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6576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119121</xdr:rowOff>
    </xdr:from>
    <xdr:to>
      <xdr:col>98</xdr:col>
      <xdr:colOff>38100</xdr:colOff>
      <xdr:row>38</xdr:row>
      <xdr:rowOff>49271</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46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40398</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655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8438</xdr:rowOff>
    </xdr:from>
    <xdr:to>
      <xdr:col>116</xdr:col>
      <xdr:colOff>63500</xdr:colOff>
      <xdr:row>58</xdr:row>
      <xdr:rowOff>11226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9952538"/>
          <a:ext cx="838200" cy="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11226</xdr:rowOff>
    </xdr:from>
    <xdr:to>
      <xdr:col>111</xdr:col>
      <xdr:colOff>177800</xdr:colOff>
      <xdr:row>58</xdr:row>
      <xdr:rowOff>14198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9955326"/>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14198</xdr:rowOff>
    </xdr:from>
    <xdr:to>
      <xdr:col>107</xdr:col>
      <xdr:colOff>50800</xdr:colOff>
      <xdr:row>58</xdr:row>
      <xdr:rowOff>16028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9958298"/>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9855</xdr:rowOff>
    </xdr:from>
    <xdr:to>
      <xdr:col>102</xdr:col>
      <xdr:colOff>114300</xdr:colOff>
      <xdr:row>58</xdr:row>
      <xdr:rowOff>16028</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9953955"/>
          <a:ext cx="8890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129088</xdr:rowOff>
    </xdr:from>
    <xdr:to>
      <xdr:col>116</xdr:col>
      <xdr:colOff>114300</xdr:colOff>
      <xdr:row>58</xdr:row>
      <xdr:rowOff>59238</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90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107515</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880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131876</xdr:rowOff>
    </xdr:from>
    <xdr:to>
      <xdr:col>112</xdr:col>
      <xdr:colOff>38100</xdr:colOff>
      <xdr:row>58</xdr:row>
      <xdr:rowOff>62026</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990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53153</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428" y="9997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134848</xdr:rowOff>
    </xdr:from>
    <xdr:to>
      <xdr:col>107</xdr:col>
      <xdr:colOff>101600</xdr:colOff>
      <xdr:row>58</xdr:row>
      <xdr:rowOff>64998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90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56125</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100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136678</xdr:rowOff>
    </xdr:from>
    <xdr:to>
      <xdr:col>102</xdr:col>
      <xdr:colOff>165100</xdr:colOff>
      <xdr:row>58</xdr:row>
      <xdr:rowOff>66828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90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57955</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1000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130505</xdr:rowOff>
    </xdr:from>
    <xdr:to>
      <xdr:col>98</xdr:col>
      <xdr:colOff>38100</xdr:colOff>
      <xdr:row>58</xdr:row>
      <xdr:rowOff>60655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90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51782</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9995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68331</xdr:rowOff>
    </xdr:from>
    <xdr:to>
      <xdr:col>116</xdr:col>
      <xdr:colOff>63500</xdr:colOff>
      <xdr:row>72</xdr:row>
      <xdr:rowOff>154970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412731"/>
          <a:ext cx="838200" cy="8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68331</xdr:rowOff>
    </xdr:from>
    <xdr:to>
      <xdr:col>111</xdr:col>
      <xdr:colOff>177800</xdr:colOff>
      <xdr:row>72</xdr:row>
      <xdr:rowOff>116497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412731"/>
          <a:ext cx="889000" cy="4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116497</xdr:rowOff>
    </xdr:from>
    <xdr:to>
      <xdr:col>107</xdr:col>
      <xdr:colOff>50800</xdr:colOff>
      <xdr:row>72</xdr:row>
      <xdr:rowOff>162606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460897"/>
          <a:ext cx="889000" cy="46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162606</xdr:rowOff>
    </xdr:from>
    <xdr:to>
      <xdr:col>102</xdr:col>
      <xdr:colOff>114300</xdr:colOff>
      <xdr:row>73</xdr:row>
      <xdr:rowOff>32693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507006"/>
          <a:ext cx="889000" cy="4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84968</xdr:rowOff>
    </xdr:from>
    <xdr:to>
      <xdr:col>98</xdr:col>
      <xdr:colOff>38100</xdr:colOff>
      <xdr:row>76</xdr:row>
      <xdr:rowOff>15118</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94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6245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303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104170</xdr:rowOff>
    </xdr:from>
    <xdr:to>
      <xdr:col>116</xdr:col>
      <xdr:colOff>114300</xdr:colOff>
      <xdr:row>73</xdr:row>
      <xdr:rowOff>34320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4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127047</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29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17531</xdr:rowOff>
    </xdr:from>
    <xdr:to>
      <xdr:col>112</xdr:col>
      <xdr:colOff>38100</xdr:colOff>
      <xdr:row>72</xdr:row>
      <xdr:rowOff>119131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36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135658</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13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65697</xdr:rowOff>
    </xdr:from>
    <xdr:to>
      <xdr:col>107</xdr:col>
      <xdr:colOff>101600</xdr:colOff>
      <xdr:row>72</xdr:row>
      <xdr:rowOff>167297</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41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12374</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18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111806</xdr:rowOff>
    </xdr:from>
    <xdr:to>
      <xdr:col>102</xdr:col>
      <xdr:colOff>165100</xdr:colOff>
      <xdr:row>73</xdr:row>
      <xdr:rowOff>41956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45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58483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23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153343</xdr:rowOff>
    </xdr:from>
    <xdr:to>
      <xdr:col>98</xdr:col>
      <xdr:colOff>38100</xdr:colOff>
      <xdr:row>73</xdr:row>
      <xdr:rowOff>83493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49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100020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27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住民一人当たりのコストが類似団体と比較して特に大きいのは人件費、物件費、公債費、扶助費、繰出金である。類似団体と比べて市域が広大で行政経費がかさむ傾向にあり、過去の大型事業による公債費の負担も大きく、繰出金も高い水準にある。これまでも職員数の削減等による総人件費の抑制や、地方債の新規発行を伴う普通建設事業の抑制等に努めており一定の効果はあったが、現状では依然高い数値となっている。今後も佐伯市行政経営プランに則り全ての経費について適宜見直しを行い予算の適正な執行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大分県佐伯市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64,450
63,605
903.14
46,783,228
45,902,228
845,127
24,967,180
39,502,069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167589</xdr:rowOff>
    </xdr:from>
    <xdr:to>
      <xdr:col>24</xdr:col>
      <xdr:colOff>63500</xdr:colOff>
      <xdr:row>33</xdr:row>
      <xdr:rowOff>1169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653989"/>
          <a:ext cx="8382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163475</xdr:rowOff>
    </xdr:from>
    <xdr:to>
      <xdr:col>19</xdr:col>
      <xdr:colOff>177800</xdr:colOff>
      <xdr:row>32</xdr:row>
      <xdr:rowOff>167589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649875"/>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163475</xdr:rowOff>
    </xdr:from>
    <xdr:to>
      <xdr:col>15</xdr:col>
      <xdr:colOff>50800</xdr:colOff>
      <xdr:row>33</xdr:row>
      <xdr:rowOff>169418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649875"/>
          <a:ext cx="889000" cy="17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169418</xdr:rowOff>
    </xdr:from>
    <xdr:to>
      <xdr:col>10</xdr:col>
      <xdr:colOff>114300</xdr:colOff>
      <xdr:row>34</xdr:row>
      <xdr:rowOff>26772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827268"/>
          <a:ext cx="8890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62755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121819</xdr:rowOff>
    </xdr:from>
    <xdr:to>
      <xdr:col>24</xdr:col>
      <xdr:colOff>114300</xdr:colOff>
      <xdr:row>33</xdr:row>
      <xdr:rowOff>51969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0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144696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45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116789</xdr:rowOff>
    </xdr:from>
    <xdr:to>
      <xdr:col>20</xdr:col>
      <xdr:colOff>38100</xdr:colOff>
      <xdr:row>33</xdr:row>
      <xdr:rowOff>46939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60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63466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378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112675</xdr:rowOff>
    </xdr:from>
    <xdr:to>
      <xdr:col>15</xdr:col>
      <xdr:colOff>101600</xdr:colOff>
      <xdr:row>33</xdr:row>
      <xdr:rowOff>42825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59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59352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37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118618</xdr:rowOff>
    </xdr:from>
    <xdr:to>
      <xdr:col>10</xdr:col>
      <xdr:colOff>165100</xdr:colOff>
      <xdr:row>34</xdr:row>
      <xdr:rowOff>48768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7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65295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51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147422</xdr:rowOff>
    </xdr:from>
    <xdr:to>
      <xdr:col>6</xdr:col>
      <xdr:colOff>38100</xdr:colOff>
      <xdr:row>34</xdr:row>
      <xdr:rowOff>77572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0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94099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8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43475</xdr:rowOff>
    </xdr:from>
    <xdr:to>
      <xdr:col>24</xdr:col>
      <xdr:colOff>63500</xdr:colOff>
      <xdr:row>54</xdr:row>
      <xdr:rowOff>124483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301775"/>
          <a:ext cx="838200" cy="8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43475</xdr:rowOff>
    </xdr:from>
    <xdr:to>
      <xdr:col>19</xdr:col>
      <xdr:colOff>177800</xdr:colOff>
      <xdr:row>54</xdr:row>
      <xdr:rowOff>97699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301775"/>
          <a:ext cx="889000" cy="5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41678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6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100571</xdr:rowOff>
    </xdr:from>
    <xdr:to>
      <xdr:col>15</xdr:col>
      <xdr:colOff>50800</xdr:colOff>
      <xdr:row>54</xdr:row>
      <xdr:rowOff>97699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187421"/>
          <a:ext cx="889000" cy="1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83411</xdr:rowOff>
    </xdr:from>
    <xdr:to>
      <xdr:col>10</xdr:col>
      <xdr:colOff>114300</xdr:colOff>
      <xdr:row>53</xdr:row>
      <xdr:rowOff>100571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655911"/>
          <a:ext cx="889000" cy="53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33350</xdr:rowOff>
    </xdr:from>
    <xdr:to>
      <xdr:col>6</xdr:col>
      <xdr:colOff>38100</xdr:colOff>
      <xdr:row>51</xdr:row>
      <xdr:rowOff>134950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77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126077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870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73683</xdr:rowOff>
    </xdr:from>
    <xdr:to>
      <xdr:col>24</xdr:col>
      <xdr:colOff>114300</xdr:colOff>
      <xdr:row>55</xdr:row>
      <xdr:rowOff>3833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3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96560</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183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164125</xdr:rowOff>
    </xdr:from>
    <xdr:to>
      <xdr:col>20</xdr:col>
      <xdr:colOff>38100</xdr:colOff>
      <xdr:row>54</xdr:row>
      <xdr:rowOff>94275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2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110802</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02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46899</xdr:rowOff>
    </xdr:from>
    <xdr:to>
      <xdr:col>15</xdr:col>
      <xdr:colOff>101600</xdr:colOff>
      <xdr:row>54</xdr:row>
      <xdr:rowOff>148499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30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165026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080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49771</xdr:rowOff>
    </xdr:from>
    <xdr:to>
      <xdr:col>10</xdr:col>
      <xdr:colOff>165100</xdr:colOff>
      <xdr:row>53</xdr:row>
      <xdr:rowOff>151371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13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167898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8911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32611</xdr:rowOff>
    </xdr:from>
    <xdr:to>
      <xdr:col>6</xdr:col>
      <xdr:colOff>38100</xdr:colOff>
      <xdr:row>50</xdr:row>
      <xdr:rowOff>134211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60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150738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380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62444</xdr:rowOff>
    </xdr:from>
    <xdr:to>
      <xdr:col>24</xdr:col>
      <xdr:colOff>63500</xdr:colOff>
      <xdr:row>72</xdr:row>
      <xdr:rowOff>90301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406844"/>
          <a:ext cx="838200" cy="27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90301</xdr:rowOff>
    </xdr:from>
    <xdr:to>
      <xdr:col>19</xdr:col>
      <xdr:colOff>177800</xdr:colOff>
      <xdr:row>73</xdr:row>
      <xdr:rowOff>95004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434701"/>
          <a:ext cx="889000" cy="17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126050</xdr:rowOff>
    </xdr:from>
    <xdr:to>
      <xdr:col>15</xdr:col>
      <xdr:colOff>50800</xdr:colOff>
      <xdr:row>73</xdr:row>
      <xdr:rowOff>95004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470450"/>
          <a:ext cx="889000" cy="14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126050</xdr:rowOff>
    </xdr:from>
    <xdr:to>
      <xdr:col>10</xdr:col>
      <xdr:colOff>114300</xdr:colOff>
      <xdr:row>74</xdr:row>
      <xdr:rowOff>113215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470450"/>
          <a:ext cx="889000" cy="330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128731</xdr:rowOff>
    </xdr:from>
    <xdr:to>
      <xdr:col>6</xdr:col>
      <xdr:colOff>38100</xdr:colOff>
      <xdr:row>76</xdr:row>
      <xdr:rowOff>58880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29874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50007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80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11644</xdr:rowOff>
    </xdr:from>
    <xdr:to>
      <xdr:col>24</xdr:col>
      <xdr:colOff>114300</xdr:colOff>
      <xdr:row>72</xdr:row>
      <xdr:rowOff>113244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35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34521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20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39501</xdr:rowOff>
    </xdr:from>
    <xdr:to>
      <xdr:col>20</xdr:col>
      <xdr:colOff>38100</xdr:colOff>
      <xdr:row>72</xdr:row>
      <xdr:rowOff>141101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38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157628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159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44204</xdr:rowOff>
    </xdr:from>
    <xdr:to>
      <xdr:col>15</xdr:col>
      <xdr:colOff>101600</xdr:colOff>
      <xdr:row>73</xdr:row>
      <xdr:rowOff>145804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56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71</xdr:row>
      <xdr:rowOff>162331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335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75250</xdr:rowOff>
    </xdr:from>
    <xdr:to>
      <xdr:col>10</xdr:col>
      <xdr:colOff>165100</xdr:colOff>
      <xdr:row>73</xdr:row>
      <xdr:rowOff>5400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41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71</xdr:row>
      <xdr:rowOff>21927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194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62415</xdr:rowOff>
    </xdr:from>
    <xdr:to>
      <xdr:col>6</xdr:col>
      <xdr:colOff>38100</xdr:colOff>
      <xdr:row>74</xdr:row>
      <xdr:rowOff>164015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74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9092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524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95104</xdr:rowOff>
    </xdr:from>
    <xdr:to>
      <xdr:col>24</xdr:col>
      <xdr:colOff>63500</xdr:colOff>
      <xdr:row>95</xdr:row>
      <xdr:rowOff>123337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382854"/>
          <a:ext cx="838200" cy="28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68453</xdr:rowOff>
    </xdr:from>
    <xdr:to>
      <xdr:col>19</xdr:col>
      <xdr:colOff>177800</xdr:colOff>
      <xdr:row>95</xdr:row>
      <xdr:rowOff>95104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356203"/>
          <a:ext cx="889000" cy="2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68453</xdr:rowOff>
    </xdr:from>
    <xdr:to>
      <xdr:col>15</xdr:col>
      <xdr:colOff>50800</xdr:colOff>
      <xdr:row>95</xdr:row>
      <xdr:rowOff>127527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356203"/>
          <a:ext cx="889000" cy="59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127527</xdr:rowOff>
    </xdr:from>
    <xdr:to>
      <xdr:col>10</xdr:col>
      <xdr:colOff>114300</xdr:colOff>
      <xdr:row>96</xdr:row>
      <xdr:rowOff>25248</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415277"/>
          <a:ext cx="889000" cy="6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103198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62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72537</xdr:rowOff>
    </xdr:from>
    <xdr:to>
      <xdr:col>24</xdr:col>
      <xdr:colOff>114300</xdr:colOff>
      <xdr:row>96</xdr:row>
      <xdr:rowOff>2687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3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95414</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211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44304</xdr:rowOff>
    </xdr:from>
    <xdr:to>
      <xdr:col>20</xdr:col>
      <xdr:colOff>38100</xdr:colOff>
      <xdr:row>95</xdr:row>
      <xdr:rowOff>145904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3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162431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107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17653</xdr:rowOff>
    </xdr:from>
    <xdr:to>
      <xdr:col>15</xdr:col>
      <xdr:colOff>101600</xdr:colOff>
      <xdr:row>95</xdr:row>
      <xdr:rowOff>119253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0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135780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08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76727</xdr:rowOff>
    </xdr:from>
    <xdr:to>
      <xdr:col>10</xdr:col>
      <xdr:colOff>165100</xdr:colOff>
      <xdr:row>96</xdr:row>
      <xdr:rowOff>6877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36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23404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13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145898</xdr:rowOff>
    </xdr:from>
    <xdr:to>
      <xdr:col>6</xdr:col>
      <xdr:colOff>38100</xdr:colOff>
      <xdr:row>96</xdr:row>
      <xdr:rowOff>76048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43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92575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208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72861</xdr:rowOff>
    </xdr:from>
    <xdr:to>
      <xdr:col>55</xdr:col>
      <xdr:colOff>0</xdr:colOff>
      <xdr:row>39</xdr:row>
      <xdr:rowOff>73297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59411"/>
          <a:ext cx="8382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73297</xdr:rowOff>
    </xdr:from>
    <xdr:to>
      <xdr:col>50</xdr:col>
      <xdr:colOff>114300</xdr:colOff>
      <xdr:row>39</xdr:row>
      <xdr:rowOff>75910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59847"/>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75910</xdr:rowOff>
    </xdr:from>
    <xdr:to>
      <xdr:col>45</xdr:col>
      <xdr:colOff>177800</xdr:colOff>
      <xdr:row>39</xdr:row>
      <xdr:rowOff>75910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62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35306</xdr:rowOff>
    </xdr:from>
    <xdr:to>
      <xdr:col>41</xdr:col>
      <xdr:colOff>50800</xdr:colOff>
      <xdr:row>39</xdr:row>
      <xdr:rowOff>75910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21856"/>
          <a:ext cx="889000" cy="4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119924</xdr:rowOff>
    </xdr:from>
    <xdr:to>
      <xdr:col>36</xdr:col>
      <xdr:colOff>165100</xdr:colOff>
      <xdr:row>39</xdr:row>
      <xdr:rowOff>50074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3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66601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41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22061</xdr:rowOff>
    </xdr:from>
    <xdr:to>
      <xdr:col>55</xdr:col>
      <xdr:colOff>50800</xdr:colOff>
      <xdr:row>39</xdr:row>
      <xdr:rowOff>123661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0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108438</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23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22497</xdr:rowOff>
    </xdr:from>
    <xdr:to>
      <xdr:col>50</xdr:col>
      <xdr:colOff>165100</xdr:colOff>
      <xdr:row>39</xdr:row>
      <xdr:rowOff>124097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0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115224</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801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25110</xdr:rowOff>
    </xdr:from>
    <xdr:to>
      <xdr:col>46</xdr:col>
      <xdr:colOff>38100</xdr:colOff>
      <xdr:row>39</xdr:row>
      <xdr:rowOff>126710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1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117837</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804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25110</xdr:rowOff>
    </xdr:from>
    <xdr:to>
      <xdr:col>41</xdr:col>
      <xdr:colOff>101600</xdr:colOff>
      <xdr:row>39</xdr:row>
      <xdr:rowOff>126710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1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117837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804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155956</xdr:rowOff>
    </xdr:from>
    <xdr:to>
      <xdr:col>36</xdr:col>
      <xdr:colOff>165100</xdr:colOff>
      <xdr:row>39</xdr:row>
      <xdr:rowOff>86106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7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77233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63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77009</xdr:rowOff>
    </xdr:from>
    <xdr:to>
      <xdr:col>55</xdr:col>
      <xdr:colOff>0</xdr:colOff>
      <xdr:row>55</xdr:row>
      <xdr:rowOff>156529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506759"/>
          <a:ext cx="838200" cy="7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156529</xdr:rowOff>
    </xdr:from>
    <xdr:to>
      <xdr:col>50</xdr:col>
      <xdr:colOff>114300</xdr:colOff>
      <xdr:row>56</xdr:row>
      <xdr:rowOff>109819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586279"/>
          <a:ext cx="889000" cy="12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109819</xdr:rowOff>
    </xdr:from>
    <xdr:to>
      <xdr:col>45</xdr:col>
      <xdr:colOff>177800</xdr:colOff>
      <xdr:row>57</xdr:row>
      <xdr:rowOff>32748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711019"/>
          <a:ext cx="889000" cy="9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170409</xdr:rowOff>
    </xdr:from>
    <xdr:to>
      <xdr:col>41</xdr:col>
      <xdr:colOff>50800</xdr:colOff>
      <xdr:row>57</xdr:row>
      <xdr:rowOff>32748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771609"/>
          <a:ext cx="889000" cy="3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127011</xdr:rowOff>
    </xdr:from>
    <xdr:to>
      <xdr:col>36</xdr:col>
      <xdr:colOff>165100</xdr:colOff>
      <xdr:row>58</xdr:row>
      <xdr:rowOff>57161</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89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48288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99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26209</xdr:rowOff>
    </xdr:from>
    <xdr:to>
      <xdr:col>55</xdr:col>
      <xdr:colOff>50800</xdr:colOff>
      <xdr:row>55</xdr:row>
      <xdr:rowOff>127809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45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49086</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0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105729</xdr:rowOff>
    </xdr:from>
    <xdr:to>
      <xdr:col>50</xdr:col>
      <xdr:colOff>165100</xdr:colOff>
      <xdr:row>56</xdr:row>
      <xdr:rowOff>35879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53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52406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31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59019</xdr:rowOff>
    </xdr:from>
    <xdr:to>
      <xdr:col>46</xdr:col>
      <xdr:colOff>38100</xdr:colOff>
      <xdr:row>56</xdr:row>
      <xdr:rowOff>160619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66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5696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43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153398</xdr:rowOff>
    </xdr:from>
    <xdr:to>
      <xdr:col>41</xdr:col>
      <xdr:colOff>101600</xdr:colOff>
      <xdr:row>57</xdr:row>
      <xdr:rowOff>83548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5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100075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529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119609</xdr:rowOff>
    </xdr:from>
    <xdr:to>
      <xdr:col>36</xdr:col>
      <xdr:colOff>165100</xdr:colOff>
      <xdr:row>57</xdr:row>
      <xdr:rowOff>49759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72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66286</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496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60330</xdr:rowOff>
    </xdr:from>
    <xdr:to>
      <xdr:col>55</xdr:col>
      <xdr:colOff>0</xdr:colOff>
      <xdr:row>76</xdr:row>
      <xdr:rowOff>93317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919080"/>
          <a:ext cx="838200" cy="20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169715</xdr:rowOff>
    </xdr:from>
    <xdr:to>
      <xdr:col>50</xdr:col>
      <xdr:colOff>114300</xdr:colOff>
      <xdr:row>75</xdr:row>
      <xdr:rowOff>60330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857015"/>
          <a:ext cx="889000" cy="6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169715</xdr:rowOff>
    </xdr:from>
    <xdr:to>
      <xdr:col>45</xdr:col>
      <xdr:colOff>177800</xdr:colOff>
      <xdr:row>75</xdr:row>
      <xdr:rowOff>156045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857015"/>
          <a:ext cx="889000" cy="15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99740</xdr:rowOff>
    </xdr:from>
    <xdr:to>
      <xdr:col>41</xdr:col>
      <xdr:colOff>50800</xdr:colOff>
      <xdr:row>75</xdr:row>
      <xdr:rowOff>156045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958490"/>
          <a:ext cx="889000" cy="5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97747</xdr:rowOff>
    </xdr:from>
    <xdr:to>
      <xdr:col>36</xdr:col>
      <xdr:colOff>165100</xdr:colOff>
      <xdr:row>76</xdr:row>
      <xdr:rowOff>27896</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56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19025</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049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42517</xdr:rowOff>
    </xdr:from>
    <xdr:to>
      <xdr:col>55</xdr:col>
      <xdr:colOff>50800</xdr:colOff>
      <xdr:row>76</xdr:row>
      <xdr:rowOff>144117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7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65394</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92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9530</xdr:rowOff>
    </xdr:from>
    <xdr:to>
      <xdr:col>50</xdr:col>
      <xdr:colOff>165100</xdr:colOff>
      <xdr:row>75</xdr:row>
      <xdr:rowOff>111130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86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127657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64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118915</xdr:rowOff>
    </xdr:from>
    <xdr:to>
      <xdr:col>46</xdr:col>
      <xdr:colOff>38100</xdr:colOff>
      <xdr:row>75</xdr:row>
      <xdr:rowOff>49065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80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65592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581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105245</xdr:rowOff>
    </xdr:from>
    <xdr:to>
      <xdr:col>41</xdr:col>
      <xdr:colOff>101600</xdr:colOff>
      <xdr:row>76</xdr:row>
      <xdr:rowOff>35395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9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51922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739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48940</xdr:rowOff>
    </xdr:from>
    <xdr:to>
      <xdr:col>36</xdr:col>
      <xdr:colOff>165100</xdr:colOff>
      <xdr:row>75</xdr:row>
      <xdr:rowOff>150540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90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167067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68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5271</xdr:rowOff>
    </xdr:from>
    <xdr:to>
      <xdr:col>55</xdr:col>
      <xdr:colOff>0</xdr:colOff>
      <xdr:row>95</xdr:row>
      <xdr:rowOff>68008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293021"/>
          <a:ext cx="838200" cy="6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20892</xdr:rowOff>
    </xdr:from>
    <xdr:to>
      <xdr:col>50</xdr:col>
      <xdr:colOff>114300</xdr:colOff>
      <xdr:row>95</xdr:row>
      <xdr:rowOff>68008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308642"/>
          <a:ext cx="889000" cy="4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20892</xdr:rowOff>
    </xdr:from>
    <xdr:to>
      <xdr:col>45</xdr:col>
      <xdr:colOff>177800</xdr:colOff>
      <xdr:row>95</xdr:row>
      <xdr:rowOff>61519</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308642"/>
          <a:ext cx="889000" cy="40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80314</xdr:rowOff>
    </xdr:from>
    <xdr:to>
      <xdr:col>41</xdr:col>
      <xdr:colOff>50800</xdr:colOff>
      <xdr:row>95</xdr:row>
      <xdr:rowOff>61519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5682264"/>
          <a:ext cx="889000" cy="66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28663</xdr:rowOff>
    </xdr:from>
    <xdr:to>
      <xdr:col>36</xdr:col>
      <xdr:colOff>165100</xdr:colOff>
      <xdr:row>95</xdr:row>
      <xdr:rowOff>130263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121390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09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125921</xdr:rowOff>
    </xdr:from>
    <xdr:to>
      <xdr:col>55</xdr:col>
      <xdr:colOff>50800</xdr:colOff>
      <xdr:row>95</xdr:row>
      <xdr:rowOff>56071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24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148798</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09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17208</xdr:rowOff>
    </xdr:from>
    <xdr:to>
      <xdr:col>50</xdr:col>
      <xdr:colOff>165100</xdr:colOff>
      <xdr:row>95</xdr:row>
      <xdr:rowOff>118808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30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135335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08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141542</xdr:rowOff>
    </xdr:from>
    <xdr:to>
      <xdr:col>46</xdr:col>
      <xdr:colOff>38100</xdr:colOff>
      <xdr:row>95</xdr:row>
      <xdr:rowOff>71692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25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88219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03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10719</xdr:rowOff>
    </xdr:from>
    <xdr:to>
      <xdr:col>41</xdr:col>
      <xdr:colOff>101600</xdr:colOff>
      <xdr:row>95</xdr:row>
      <xdr:rowOff>112319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29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128846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07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29514</xdr:rowOff>
    </xdr:from>
    <xdr:to>
      <xdr:col>36</xdr:col>
      <xdr:colOff>165100</xdr:colOff>
      <xdr:row>91</xdr:row>
      <xdr:rowOff>131114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563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89</xdr:row>
      <xdr:rowOff>147641</xdr:rowOff>
    </xdr:from>
    <xdr:ext cx="599010"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672795" y="15406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68491</xdr:rowOff>
    </xdr:from>
    <xdr:to>
      <xdr:col>85</xdr:col>
      <xdr:colOff>127000</xdr:colOff>
      <xdr:row>35</xdr:row>
      <xdr:rowOff>141491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069241"/>
          <a:ext cx="838200" cy="7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141491</xdr:rowOff>
    </xdr:from>
    <xdr:to>
      <xdr:col>81</xdr:col>
      <xdr:colOff>50800</xdr:colOff>
      <xdr:row>36</xdr:row>
      <xdr:rowOff>125336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142241"/>
          <a:ext cx="889000" cy="15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135547</xdr:rowOff>
    </xdr:from>
    <xdr:to>
      <xdr:col>76</xdr:col>
      <xdr:colOff>114300</xdr:colOff>
      <xdr:row>36</xdr:row>
      <xdr:rowOff>125336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136297"/>
          <a:ext cx="889000" cy="16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124003</xdr:rowOff>
    </xdr:from>
    <xdr:to>
      <xdr:col>71</xdr:col>
      <xdr:colOff>177800</xdr:colOff>
      <xdr:row>35</xdr:row>
      <xdr:rowOff>135547</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5953303"/>
          <a:ext cx="889000" cy="182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17691</xdr:rowOff>
    </xdr:from>
    <xdr:to>
      <xdr:col>85</xdr:col>
      <xdr:colOff>177800</xdr:colOff>
      <xdr:row>35</xdr:row>
      <xdr:rowOff>119291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01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40568</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86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90691</xdr:rowOff>
    </xdr:from>
    <xdr:to>
      <xdr:col>81</xdr:col>
      <xdr:colOff>101600</xdr:colOff>
      <xdr:row>36</xdr:row>
      <xdr:rowOff>20841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09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37368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86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74536</xdr:rowOff>
    </xdr:from>
    <xdr:to>
      <xdr:col>76</xdr:col>
      <xdr:colOff>165100</xdr:colOff>
      <xdr:row>37</xdr:row>
      <xdr:rowOff>4686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24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21213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02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84747</xdr:rowOff>
    </xdr:from>
    <xdr:to>
      <xdr:col>72</xdr:col>
      <xdr:colOff>38100</xdr:colOff>
      <xdr:row>36</xdr:row>
      <xdr:rowOff>14897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08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31424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86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73203</xdr:rowOff>
    </xdr:from>
    <xdr:to>
      <xdr:col>67</xdr:col>
      <xdr:colOff>101600</xdr:colOff>
      <xdr:row>35</xdr:row>
      <xdr:rowOff>3353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590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19880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677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118764</xdr:rowOff>
    </xdr:from>
    <xdr:to>
      <xdr:col>85</xdr:col>
      <xdr:colOff>127000</xdr:colOff>
      <xdr:row>56</xdr:row>
      <xdr:rowOff>120479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719964"/>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120479</xdr:rowOff>
    </xdr:from>
    <xdr:to>
      <xdr:col>81</xdr:col>
      <xdr:colOff>50800</xdr:colOff>
      <xdr:row>56</xdr:row>
      <xdr:rowOff>148539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721679"/>
          <a:ext cx="889000" cy="2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120041</xdr:rowOff>
    </xdr:from>
    <xdr:to>
      <xdr:col>76</xdr:col>
      <xdr:colOff>114300</xdr:colOff>
      <xdr:row>56</xdr:row>
      <xdr:rowOff>148539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721241"/>
          <a:ext cx="889000" cy="28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28791</xdr:rowOff>
    </xdr:from>
    <xdr:to>
      <xdr:col>71</xdr:col>
      <xdr:colOff>177800</xdr:colOff>
      <xdr:row>56</xdr:row>
      <xdr:rowOff>120041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629991"/>
          <a:ext cx="889000" cy="91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137763</xdr:rowOff>
    </xdr:from>
    <xdr:to>
      <xdr:col>67</xdr:col>
      <xdr:colOff>101600</xdr:colOff>
      <xdr:row>55</xdr:row>
      <xdr:rowOff>67913</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39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84440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7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67964</xdr:rowOff>
    </xdr:from>
    <xdr:to>
      <xdr:col>85</xdr:col>
      <xdr:colOff>177800</xdr:colOff>
      <xdr:row>56</xdr:row>
      <xdr:rowOff>169564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66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46391</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64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69679</xdr:rowOff>
    </xdr:from>
    <xdr:to>
      <xdr:col>81</xdr:col>
      <xdr:colOff>101600</xdr:colOff>
      <xdr:row>56</xdr:row>
      <xdr:rowOff>171279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67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162406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76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97739</xdr:rowOff>
    </xdr:from>
    <xdr:to>
      <xdr:col>76</xdr:col>
      <xdr:colOff>165100</xdr:colOff>
      <xdr:row>57</xdr:row>
      <xdr:rowOff>27889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69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19016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79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69241</xdr:rowOff>
    </xdr:from>
    <xdr:to>
      <xdr:col>72</xdr:col>
      <xdr:colOff>38100</xdr:colOff>
      <xdr:row>56</xdr:row>
      <xdr:rowOff>170841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67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161968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76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149441</xdr:rowOff>
    </xdr:from>
    <xdr:to>
      <xdr:col>67</xdr:col>
      <xdr:colOff>101600</xdr:colOff>
      <xdr:row>56</xdr:row>
      <xdr:rowOff>79591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7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70718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67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165167</xdr:rowOff>
    </xdr:from>
    <xdr:to>
      <xdr:col>85</xdr:col>
      <xdr:colOff>127000</xdr:colOff>
      <xdr:row>77</xdr:row>
      <xdr:rowOff>78253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023917"/>
          <a:ext cx="838200" cy="255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32167</xdr:rowOff>
    </xdr:from>
    <xdr:to>
      <xdr:col>81</xdr:col>
      <xdr:colOff>50800</xdr:colOff>
      <xdr:row>77</xdr:row>
      <xdr:rowOff>78253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062367"/>
          <a:ext cx="889000" cy="21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32167</xdr:rowOff>
    </xdr:from>
    <xdr:to>
      <xdr:col>76</xdr:col>
      <xdr:colOff>114300</xdr:colOff>
      <xdr:row>78</xdr:row>
      <xdr:rowOff>25172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062367"/>
          <a:ext cx="889000" cy="33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67601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44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12278</xdr:rowOff>
    </xdr:from>
    <xdr:to>
      <xdr:col>71</xdr:col>
      <xdr:colOff>177800</xdr:colOff>
      <xdr:row>78</xdr:row>
      <xdr:rowOff>25172</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213928"/>
          <a:ext cx="889000" cy="18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72082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4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75595</xdr:rowOff>
    </xdr:from>
    <xdr:to>
      <xdr:col>67</xdr:col>
      <xdr:colOff>101600</xdr:colOff>
      <xdr:row>77</xdr:row>
      <xdr:rowOff>5745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10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22272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288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114366</xdr:rowOff>
    </xdr:from>
    <xdr:to>
      <xdr:col>85</xdr:col>
      <xdr:colOff>177800</xdr:colOff>
      <xdr:row>76</xdr:row>
      <xdr:rowOff>44515</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29731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137243</xdr:rowOff>
    </xdr:from>
    <xdr:ext cx="534377"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2824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27453</xdr:rowOff>
    </xdr:from>
    <xdr:to>
      <xdr:col>81</xdr:col>
      <xdr:colOff>101600</xdr:colOff>
      <xdr:row>77</xdr:row>
      <xdr:rowOff>129053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22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145580</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00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152817</xdr:rowOff>
    </xdr:from>
    <xdr:to>
      <xdr:col>76</xdr:col>
      <xdr:colOff>165100</xdr:colOff>
      <xdr:row>76</xdr:row>
      <xdr:rowOff>82967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01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74</xdr:row>
      <xdr:rowOff>99493</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278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145822</xdr:rowOff>
    </xdr:from>
    <xdr:to>
      <xdr:col>72</xdr:col>
      <xdr:colOff>38100</xdr:colOff>
      <xdr:row>78</xdr:row>
      <xdr:rowOff>75972</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34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92499</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12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132928</xdr:rowOff>
    </xdr:from>
    <xdr:to>
      <xdr:col>67</xdr:col>
      <xdr:colOff>101600</xdr:colOff>
      <xdr:row>77</xdr:row>
      <xdr:rowOff>63078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16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54205</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25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89</xdr:row>
      <xdr:rowOff>84803</xdr:rowOff>
    </xdr:from>
    <xdr:to>
      <xdr:col>85</xdr:col>
      <xdr:colOff>127000</xdr:colOff>
      <xdr:row>90</xdr:row>
      <xdr:rowOff>31589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5343853"/>
          <a:ext cx="838200" cy="11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89</xdr:row>
      <xdr:rowOff>84803</xdr:rowOff>
    </xdr:from>
    <xdr:to>
      <xdr:col>81</xdr:col>
      <xdr:colOff>50800</xdr:colOff>
      <xdr:row>90</xdr:row>
      <xdr:rowOff>1936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5343853"/>
          <a:ext cx="889000" cy="8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1936</xdr:rowOff>
    </xdr:from>
    <xdr:to>
      <xdr:col>76</xdr:col>
      <xdr:colOff>114300</xdr:colOff>
      <xdr:row>90</xdr:row>
      <xdr:rowOff>4776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5432436"/>
          <a:ext cx="889000" cy="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4776</xdr:rowOff>
    </xdr:from>
    <xdr:to>
      <xdr:col>71</xdr:col>
      <xdr:colOff>177800</xdr:colOff>
      <xdr:row>90</xdr:row>
      <xdr:rowOff>23848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5435276"/>
          <a:ext cx="889000" cy="1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9609</xdr:rowOff>
    </xdr:from>
    <xdr:to>
      <xdr:col>67</xdr:col>
      <xdr:colOff>101600</xdr:colOff>
      <xdr:row>94</xdr:row>
      <xdr:rowOff>111209</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12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102336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21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89</xdr:row>
      <xdr:rowOff>152239</xdr:rowOff>
    </xdr:from>
    <xdr:to>
      <xdr:col>85</xdr:col>
      <xdr:colOff>177800</xdr:colOff>
      <xdr:row>90</xdr:row>
      <xdr:rowOff>82389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541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105266</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5364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89</xdr:row>
      <xdr:rowOff>34003</xdr:rowOff>
    </xdr:from>
    <xdr:to>
      <xdr:col>81</xdr:col>
      <xdr:colOff>101600</xdr:colOff>
      <xdr:row>89</xdr:row>
      <xdr:rowOff>135603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529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87</xdr:row>
      <xdr:rowOff>152130</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181795" y="1506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89</xdr:row>
      <xdr:rowOff>122586</xdr:rowOff>
    </xdr:from>
    <xdr:to>
      <xdr:col>76</xdr:col>
      <xdr:colOff>165100</xdr:colOff>
      <xdr:row>90</xdr:row>
      <xdr:rowOff>52736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538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88</xdr:row>
      <xdr:rowOff>69263</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292795" y="15156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89</xdr:row>
      <xdr:rowOff>125426</xdr:rowOff>
    </xdr:from>
    <xdr:to>
      <xdr:col>72</xdr:col>
      <xdr:colOff>38100</xdr:colOff>
      <xdr:row>90</xdr:row>
      <xdr:rowOff>55576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538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88</xdr:row>
      <xdr:rowOff>72103</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03795" y="15159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89</xdr:row>
      <xdr:rowOff>144498</xdr:rowOff>
    </xdr:from>
    <xdr:to>
      <xdr:col>67</xdr:col>
      <xdr:colOff>101600</xdr:colOff>
      <xdr:row>90</xdr:row>
      <xdr:rowOff>74648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540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88</xdr:row>
      <xdr:rowOff>91175</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517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153416</xdr:rowOff>
    </xdr:from>
    <xdr:to>
      <xdr:col>116</xdr:col>
      <xdr:colOff>63500</xdr:colOff>
      <xdr:row>37</xdr:row>
      <xdr:rowOff>159131</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1323300" y="6325616"/>
          <a:ext cx="8382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40809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555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149073</xdr:rowOff>
    </xdr:from>
    <xdr:to>
      <xdr:col>111</xdr:col>
      <xdr:colOff>177800</xdr:colOff>
      <xdr:row>37</xdr:row>
      <xdr:rowOff>159131</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492723"/>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49496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564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149073</xdr:rowOff>
    </xdr:from>
    <xdr:to>
      <xdr:col>107</xdr:col>
      <xdr:colOff>50800</xdr:colOff>
      <xdr:row>38</xdr:row>
      <xdr:rowOff>63119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19545300" y="6492723"/>
          <a:ext cx="889000" cy="8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99560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614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63119</xdr:rowOff>
    </xdr:from>
    <xdr:to>
      <xdr:col>102</xdr:col>
      <xdr:colOff>114300</xdr:colOff>
      <xdr:row>38</xdr:row>
      <xdr:rowOff>75692</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flipV="1">
          <a:off x="18656300" y="6578219"/>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41580</xdr:rowOff>
    </xdr:from>
    <xdr:to>
      <xdr:col>98</xdr:col>
      <xdr:colOff>38100</xdr:colOff>
      <xdr:row>38</xdr:row>
      <xdr:rowOff>143180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134307</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7017" y="6649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102616</xdr:rowOff>
    </xdr:from>
    <xdr:to>
      <xdr:col>116</xdr:col>
      <xdr:colOff>114300</xdr:colOff>
      <xdr:row>37</xdr:row>
      <xdr:rowOff>32766</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27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125493</xdr:rowOff>
    </xdr:from>
    <xdr:ext cx="469744"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12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108331</xdr:rowOff>
    </xdr:from>
    <xdr:to>
      <xdr:col>112</xdr:col>
      <xdr:colOff>38100</xdr:colOff>
      <xdr:row>38</xdr:row>
      <xdr:rowOff>38481</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451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55008</xdr:rowOff>
    </xdr:from>
    <xdr:ext cx="378565"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4017" y="62272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98273</xdr:rowOff>
    </xdr:from>
    <xdr:to>
      <xdr:col>107</xdr:col>
      <xdr:colOff>101600</xdr:colOff>
      <xdr:row>38</xdr:row>
      <xdr:rowOff>28423</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44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44950</xdr:rowOff>
    </xdr:from>
    <xdr:ext cx="378565"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5017" y="6217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12319</xdr:rowOff>
    </xdr:from>
    <xdr:to>
      <xdr:col>102</xdr:col>
      <xdr:colOff>165100</xdr:colOff>
      <xdr:row>38</xdr:row>
      <xdr:rowOff>113919</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52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105046</xdr:rowOff>
    </xdr:from>
    <xdr:ext cx="378565"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6017" y="6620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24892</xdr:rowOff>
    </xdr:from>
    <xdr:to>
      <xdr:col>98</xdr:col>
      <xdr:colOff>38100</xdr:colOff>
      <xdr:row>38</xdr:row>
      <xdr:rowOff>126492</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53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143019</xdr:rowOff>
    </xdr:from>
    <xdr:ext cx="378565"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467017" y="6315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民生費と農林水産費、市債の償還に係る公債費の住民</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人当たりのコストが、類似団体と比較すると特に高くなっている。民生費については、私立保育園等に対する運営費支援や療養給付費負担などの事業費が増加し、今年度も高い水準に推移している。農林水産業費においては林業関連経費が増加したためである。公債費については、施設の老朽化や耐震問題は今後も重要な課題となるが、施設の統廃合や指定管理制度の導入などを十分に検討し、普通建設事業の地方債新規発行の抑制を図るなど、費用が平準化されるよう計画的な整備を行う。</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大分県佐伯市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基金の取崩しを行ったことにより、基金残高が減少し、実質単年度収支はマイナスとなっている。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投資的経費の抑制、定員管理、給与の適正化、組織機構の見直し等の歳出削減及び市税の徴収強化</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等による歳入確保に努める。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大分県佐伯市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全会計において赤字は発生していない。今後も適正な財政運営、企業経営に努める。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大分県佐伯市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元利償還金は過去の大型事業の償還終了や新規発行の抑制により減少傾向にある。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公営企業債の元利償還金に対する繰入金は主に下水道事業会計によるものであり、概ね横ばい又は若干の減少傾向にある。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算入公債費の減少により、実質公債費比率の分子は増加している。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今後も地方債の新規発行を抑制するなど、元利償還金の削減に努める。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大分県佐伯市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一般会計等に係る地方債の現在高は、令和２年度に大型事業の実施により一時的に増加したが、市債の新規発行の抑制等により減少している。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公営企業債等繰入見込額は、下水道事業会計の影響が大きいが起債の発行の抑制等に努めており、毎年減少している。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充当可能基金は、財政調整基金と減債基金の取崩しを行ったことにより減少している。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以上により、</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令和６年度決算</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においては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を下回り、将来負担比率が発生しなかった。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大分県佐伯市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決算剰余金や基金</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利子を積立てたほか、ふるさとさいき応援基金など、基金全体で約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1,507</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百千万円積立てたが、財源不足や地方債償還のために財政調整基金と減債基金を約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961</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百万円取崩したほか、その他の基金で約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771</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百万円を取り崩したため、基金全体として約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226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百万円減少した。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普通交付税の合併算定替による特例措置の段階的縮減の終了などで、厳しい財政運営が求められるため、その他特定目的基金を積極的に活用していく予定である。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地域振興基金：市民の連帯の強化及び地域振興のための事業の推進</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ふるさと基金：創造的かつ一体的な振興整備のため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地域福祉基金：高齢化社会の到来に備え、地域における福祉活動の促進、快適な生活環境の形成等を図る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ふるさとさいき応援基金：ふるさとさいきを応援するために寄附された寄附金の適正な管理及び運用</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まちづくり整備基金：施設</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用地を含む。</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の整備及びまちづくり事業の推進を図る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取崩しを行ったものの運用利息の上昇、ふるさと納税額増収の影響もあり基金残額は微増となった。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普通交付税の合併算定替による特例措置の段階的縮減の終了などで、非常に厳しい財政運営が求められるため、活用できるその他特定目的基金は、積極的に活用していく予定。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決算剰余金と基金利子</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を約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529</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百万円積立てたが、財源不足により約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611</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百万円を取崩したことで、約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82</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百万円減少した。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普通交付税の合併算定替による特例措置の段階的縮減の終了などで、厳しい財政運営が求められるため、今後も減少していく見込みではある。しかし投資的経費の抑制、定員の管理、給与の適正化、組織機構の見直し等により歳出の削減を行うと同時に、自主財源の根幹をなす市税の徴収強化を中心とする歳入の確保、その他特定目的基金の積極的活用に努め、取崩しの抑制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利子と臨時財政対策債償還基金費で約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150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百万円積立てたが、地方債償還のため約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350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百万円を取崩したことで、約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200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市債の新規発行の抑制等に努めているが、大型の整備事業も控えているため、その他特定目的基金を活用し、取崩しの抑制を図っていく。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26AA618-B71A-4B8B-BE6B-33F5506AAA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6137C38-F159-4D0C-9B98-6329225ED7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81909B7B-3C53-4BCF-8C92-A87C7AB95C58}"/>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FE43FF8A-71D5-444B-80B2-5E96B6F0558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3DBF251A-80BD-4FEB-B49F-EE42B35EB806}"/>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EAF12128-1295-4708-A08D-572AF81C900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9A67DAD8-FAB1-49D9-9683-8A5D448D087C}"/>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A70E8A05-86E9-4C3B-8949-0589D72F0CA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9BDA34FE-9415-424F-8DEF-5A44B87B0772}"/>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9F4E3C2E-AC79-4274-B429-9573CDBDD72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F8E2EE61-43FA-4EFD-9C85-648BE220456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593CEB29-963F-4E5A-A583-8DC39949F84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DEA0FBF3-4398-47A0-B9E5-28C492AA724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B5E7959-B2CD-4042-810D-2C77537DE90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大分県佐伯市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B0E120CC-7E7B-43E5-A4A2-9534255DCB3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E75614FF-01A0-4051-9AC8-E9813C30A19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D7D811A6-0437-4FCD-AF75-19309D7A64D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A19C63A6-61C3-4C05-8B53-336E06A3D01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C5D78E7A-4639-4EEE-A8F1-0B02DDAC8CB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81EEF7A2-0A14-469B-B023-A441C00B654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64,450
63,605
903.14
46,783,228
45,902,228
845,127
24,967,180
39,502,069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AE7E6781-EE86-45B9-97BB-F0A3BECA3C1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EC914889-77DF-4539-8B93-BF38481394B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D982C896-3353-4E06-9BB1-552E37FDE66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A9E39273-83C1-4A14-9302-0DF07E0565F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5F99B5D9-8C8C-4078-9A24-E1F02479CD5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F4935842-06E3-4EB2-B03B-EA2AC2C3D5D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87B168D6-B061-49C0-B375-0F02D86FD1D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E4A154FC-FA2A-487C-B006-356ABD0A2FF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4AC34D7D-348E-4247-974B-4A1E9A7723E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DAC936DD-E722-4765-893B-8B645920F37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C5629183-BFA2-42F7-8B7F-B3B55811C67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F56689C7-DEB3-4142-B38C-C97A2A4AE16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65373B6E-C8BE-43CE-B8AA-C9F6B735F92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7664FBF5-47DD-44BB-BEBE-C5477E9E896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A7DB1C37-DAB6-46DB-9B09-0D014BA93CA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5EC88396-E9F0-4011-8976-561902A7AD6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A0E242B5-0594-4AB9-8087-1F70FF965F3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4F818E79-0EB3-4F2C-9B0A-693370E1C7D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4A88D039-2888-4B90-8014-A427FC7F1AF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F8F7680B-2006-471C-8667-C3557C13D9B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1BD3FA1B-9E49-470B-8663-ED91A9E9CC6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8EA2333C-F1C3-47FA-A851-B376931A4F6F}"/>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46A13BD2-1BF4-4CD7-9CF4-7CF6CBDD7BC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827C8393-D495-4F59-8419-7CCD62FEDFF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7199A28B-967E-47A4-9618-1DABAF4A789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6195015B-5877-4225-A204-33B91F9962E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B5441AC5-B2F9-47B7-AB78-72894C82230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95FF5911-469A-49AB-84D9-FAB7E1E2F4C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BB5CE2AA-99AB-4E64-89FD-0929D89D694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A77CE7EB-B5D4-4190-929A-D6BEAA2B18E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17F9222F-5FB4-4CEA-9A12-26812B9E202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2EDCE5E3-08AC-4925-A094-7A34AA3718C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6073E256-65A3-45EE-A9A0-91F1AE494C1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843E96AA-8DD9-4485-9A60-073E3FBC8CF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89DCA4E-2834-4655-A8F5-8A2542F77A8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増加し、類似団体よりもやや高い水準である。これは、</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つの市町村の合併で各地区に類似する老朽化した施設を保有しているためであると考えられる。</a:t>
          </a:r>
          <a:endParaRPr lang="ja-JP" altLang="ja-JP">
            <a:effectLst/>
          </a:endParaRPr>
        </a:p>
        <a:p>
          <a:r>
            <a:rPr kumimoji="1" lang="ja-JP" altLang="ja-JP" sz="1100">
              <a:solidFill>
                <a:schemeClr val="dk1"/>
              </a:solidFill>
              <a:effectLst/>
              <a:latin typeface="+mn-lt"/>
              <a:ea typeface="+mn-ea"/>
              <a:cs typeface="+mn-cs"/>
            </a:rPr>
            <a:t>今後も、公共施設等総合管理計画における数値目標（令和</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年度までに公共施設等の延床面積を</a:t>
          </a:r>
          <a:r>
            <a:rPr kumimoji="1" lang="en-US" altLang="ja-JP" sz="1100">
              <a:solidFill>
                <a:schemeClr val="dk1"/>
              </a:solidFill>
              <a:effectLst/>
              <a:latin typeface="+mn-lt"/>
              <a:ea typeface="+mn-ea"/>
              <a:cs typeface="+mn-cs"/>
            </a:rPr>
            <a:t>44</a:t>
          </a:r>
          <a:r>
            <a:rPr kumimoji="1" lang="ja-JP" altLang="ja-JP" sz="1100">
              <a:solidFill>
                <a:schemeClr val="dk1"/>
              </a:solidFill>
              <a:effectLst/>
              <a:latin typeface="+mn-lt"/>
              <a:ea typeface="+mn-ea"/>
              <a:cs typeface="+mn-cs"/>
            </a:rPr>
            <a:t>％縮減）に向け、公共施設の集約化・複合化・除却などを積極的に取り組んでいく</a:t>
          </a:r>
          <a:r>
            <a:rPr kumimoji="1" lang="ja-JP" altLang="en-US" sz="1100">
              <a:solidFill>
                <a:schemeClr val="dk1"/>
              </a:solidFill>
              <a:effectLst/>
              <a:latin typeface="+mn-lt"/>
              <a:ea typeface="+mn-ea"/>
              <a:cs typeface="+mn-cs"/>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4C65BB78-51F7-404F-B6CA-B3E292C32E6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F98ECC52-1A5F-475B-BEDA-FE6DB46290F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FFAEC687-294F-4AF3-AE26-8B8140AC017B}"/>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4E07BBA4-C2E3-4C41-83B8-F725C7304973}"/>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4E33017A-FAF3-405E-8C32-79DD2EF1D8D7}"/>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8EF42297-BFFD-438B-A5B5-F1F96B395098}"/>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88A77B57-514E-45D1-B829-593A2F0ED599}"/>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81FD8666-B30E-48FC-8CC0-8B137FF19101}"/>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6BC4ACA0-7691-4426-8836-91F8FC2E5D6B}"/>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16A568B7-DB89-48F8-8AF8-59FD861EE1BF}"/>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A4343F19-B82B-4D34-B71F-7C0EFFF15452}"/>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F6B2546C-701E-4DCB-804E-98BC83C136D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66B60CEA-C5A5-46F0-8DC2-9E836CFB87C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87E9D58F-DCFC-4FD4-98FC-8B28196E5D1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1" name="直線コネクタ 70">
          <a:extLst>
            <a:ext uri="{FF2B5EF4-FFF2-40B4-BE49-F238E27FC236}">
              <a16:creationId xmlns:a16="http://schemas.microsoft.com/office/drawing/2014/main" id="{FF579238-500D-44FE-9E71-F20FB19A28AA}"/>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2" name="有形固定資産減価償却率最小値テキスト">
          <a:extLst>
            <a:ext uri="{FF2B5EF4-FFF2-40B4-BE49-F238E27FC236}">
              <a16:creationId xmlns:a16="http://schemas.microsoft.com/office/drawing/2014/main" id="{0A2C1435-F7EF-4DAE-9563-3B8894254CAD}"/>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3" name="直線コネクタ 72">
          <a:extLst>
            <a:ext uri="{FF2B5EF4-FFF2-40B4-BE49-F238E27FC236}">
              <a16:creationId xmlns:a16="http://schemas.microsoft.com/office/drawing/2014/main" id="{C9A0482D-C9EC-4F73-9307-16C351CA9A41}"/>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4" name="有形固定資産減価償却率最大値テキスト">
          <a:extLst>
            <a:ext uri="{FF2B5EF4-FFF2-40B4-BE49-F238E27FC236}">
              <a16:creationId xmlns:a16="http://schemas.microsoft.com/office/drawing/2014/main" id="{73B52ADD-F5C7-4A27-99E4-437FCE9E47C3}"/>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5" name="直線コネクタ 74">
          <a:extLst>
            <a:ext uri="{FF2B5EF4-FFF2-40B4-BE49-F238E27FC236}">
              <a16:creationId xmlns:a16="http://schemas.microsoft.com/office/drawing/2014/main" id="{2AD77DA5-1F8C-4DAB-BB77-802239E90FAD}"/>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6" name="有形固定資産減価償却率平均値テキスト">
          <a:extLst>
            <a:ext uri="{FF2B5EF4-FFF2-40B4-BE49-F238E27FC236}">
              <a16:creationId xmlns:a16="http://schemas.microsoft.com/office/drawing/2014/main" id="{795D8137-F3EE-4B0B-8231-BB05900DF84F}"/>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7" name="フローチャート: 判断 76">
          <a:extLst>
            <a:ext uri="{FF2B5EF4-FFF2-40B4-BE49-F238E27FC236}">
              <a16:creationId xmlns:a16="http://schemas.microsoft.com/office/drawing/2014/main" id="{E2355ED6-8DA3-4694-94D0-716A724C41C4}"/>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8" name="フローチャート: 判断 77">
          <a:extLst>
            <a:ext uri="{FF2B5EF4-FFF2-40B4-BE49-F238E27FC236}">
              <a16:creationId xmlns:a16="http://schemas.microsoft.com/office/drawing/2014/main" id="{3075EAAA-057C-4083-A3CA-92C9B41D1128}"/>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9" name="フローチャート: 判断 78">
          <a:extLst>
            <a:ext uri="{FF2B5EF4-FFF2-40B4-BE49-F238E27FC236}">
              <a16:creationId xmlns:a16="http://schemas.microsoft.com/office/drawing/2014/main" id="{BB169E5F-AC36-4693-A2CA-E3A45B2030DC}"/>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0" name="フローチャート: 判断 79">
          <a:extLst>
            <a:ext uri="{FF2B5EF4-FFF2-40B4-BE49-F238E27FC236}">
              <a16:creationId xmlns:a16="http://schemas.microsoft.com/office/drawing/2014/main" id="{A9375065-1C1D-430C-90C1-5DEB9CA4792C}"/>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1" name="フローチャート: 判断 80">
          <a:extLst>
            <a:ext uri="{FF2B5EF4-FFF2-40B4-BE49-F238E27FC236}">
              <a16:creationId xmlns:a16="http://schemas.microsoft.com/office/drawing/2014/main" id="{73651195-5224-4D9C-8552-4B18EBC88C3C}"/>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7901B23-D043-4EA4-860F-1E78AE0F261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D04F45B2-70A0-44AC-AF47-060F1F4ED77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F7E30916-8338-45DA-B858-71C895FB856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EC7970BF-DA3F-4A2C-9C85-679D3B89EA5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BC252CD-E094-4C4B-AC4B-E64F7C68FBE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127127</xdr:rowOff>
    </xdr:from>
    <xdr:to>
      <xdr:col>23</xdr:col>
      <xdr:colOff>136525</xdr:colOff>
      <xdr:row>31</xdr:row>
      <xdr:rowOff>57277</xdr:rowOff>
    </xdr:to>
    <xdr:sp macro="" textlink="">
      <xdr:nvSpPr>
        <xdr:cNvPr id="87" name="楕円 86">
          <a:extLst>
            <a:ext uri="{FF2B5EF4-FFF2-40B4-BE49-F238E27FC236}">
              <a16:creationId xmlns:a16="http://schemas.microsoft.com/office/drawing/2014/main" id="{488B3451-A8B1-4AE0-8E77-7809757A7E16}"/>
            </a:ext>
          </a:extLst>
        </xdr:cNvPr>
        <xdr:cNvSpPr/>
      </xdr:nvSpPr>
      <xdr:spPr>
        <a:xfrm>
          <a:off x="47117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105554</xdr:rowOff>
    </xdr:from>
    <xdr:ext cx="405111" cy="259045"/>
    <xdr:sp macro="" textlink="">
      <xdr:nvSpPr>
        <xdr:cNvPr id="88" name="有形固定資産減価償却率該当値テキスト">
          <a:extLst>
            <a:ext uri="{FF2B5EF4-FFF2-40B4-BE49-F238E27FC236}">
              <a16:creationId xmlns:a16="http://schemas.microsoft.com/office/drawing/2014/main" id="{4B10F79D-67FD-428F-AD79-CD310E3B5116}"/>
            </a:ext>
          </a:extLst>
        </xdr:cNvPr>
        <xdr:cNvSpPr txBox="1"/>
      </xdr:nvSpPr>
      <xdr:spPr>
        <a:xfrm>
          <a:off x="4813300" y="602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66675</xdr:rowOff>
    </xdr:from>
    <xdr:to>
      <xdr:col>19</xdr:col>
      <xdr:colOff>187325</xdr:colOff>
      <xdr:row>30</xdr:row>
      <xdr:rowOff>168275</xdr:rowOff>
    </xdr:to>
    <xdr:sp macro="" textlink="">
      <xdr:nvSpPr>
        <xdr:cNvPr id="89" name="楕円 88">
          <a:extLst>
            <a:ext uri="{FF2B5EF4-FFF2-40B4-BE49-F238E27FC236}">
              <a16:creationId xmlns:a16="http://schemas.microsoft.com/office/drawing/2014/main" id="{6F4317F2-C85F-4AFB-803F-8A06E1CB66FF}"/>
            </a:ext>
          </a:extLst>
        </xdr:cNvPr>
        <xdr:cNvSpPr/>
      </xdr:nvSpPr>
      <xdr:spPr>
        <a:xfrm>
          <a:off x="4000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117475</xdr:rowOff>
    </xdr:from>
    <xdr:to>
      <xdr:col>23</xdr:col>
      <xdr:colOff>85725</xdr:colOff>
      <xdr:row>31</xdr:row>
      <xdr:rowOff>6477</xdr:rowOff>
    </xdr:to>
    <xdr:cxnSp macro="">
      <xdr:nvCxnSpPr>
        <xdr:cNvPr id="90" name="直線コネクタ 89">
          <a:extLst>
            <a:ext uri="{FF2B5EF4-FFF2-40B4-BE49-F238E27FC236}">
              <a16:creationId xmlns:a16="http://schemas.microsoft.com/office/drawing/2014/main" id="{44AFBAA4-6442-4A7F-BF9A-37653E910F56}"/>
            </a:ext>
          </a:extLst>
        </xdr:cNvPr>
        <xdr:cNvCxnSpPr/>
      </xdr:nvCxnSpPr>
      <xdr:spPr>
        <a:xfrm>
          <a:off x="4051300" y="6032500"/>
          <a:ext cx="7112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10541</xdr:rowOff>
    </xdr:from>
    <xdr:to>
      <xdr:col>15</xdr:col>
      <xdr:colOff>187325</xdr:colOff>
      <xdr:row>30</xdr:row>
      <xdr:rowOff>112141</xdr:rowOff>
    </xdr:to>
    <xdr:sp macro="" textlink="">
      <xdr:nvSpPr>
        <xdr:cNvPr id="91" name="楕円 90">
          <a:extLst>
            <a:ext uri="{FF2B5EF4-FFF2-40B4-BE49-F238E27FC236}">
              <a16:creationId xmlns:a16="http://schemas.microsoft.com/office/drawing/2014/main" id="{176D36E3-2ABD-43F7-83B8-C48067864E8A}"/>
            </a:ext>
          </a:extLst>
        </xdr:cNvPr>
        <xdr:cNvSpPr/>
      </xdr:nvSpPr>
      <xdr:spPr>
        <a:xfrm>
          <a:off x="3238500" y="592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61341</xdr:rowOff>
    </xdr:from>
    <xdr:to>
      <xdr:col>19</xdr:col>
      <xdr:colOff>136525</xdr:colOff>
      <xdr:row>30</xdr:row>
      <xdr:rowOff>117475</xdr:rowOff>
    </xdr:to>
    <xdr:cxnSp macro="">
      <xdr:nvCxnSpPr>
        <xdr:cNvPr id="92" name="直線コネクタ 91">
          <a:extLst>
            <a:ext uri="{FF2B5EF4-FFF2-40B4-BE49-F238E27FC236}">
              <a16:creationId xmlns:a16="http://schemas.microsoft.com/office/drawing/2014/main" id="{E9412EC0-8CA9-4525-8707-2F5709059D16}"/>
            </a:ext>
          </a:extLst>
        </xdr:cNvPr>
        <xdr:cNvCxnSpPr/>
      </xdr:nvCxnSpPr>
      <xdr:spPr>
        <a:xfrm>
          <a:off x="3289300" y="5976366"/>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130175</xdr:rowOff>
    </xdr:from>
    <xdr:to>
      <xdr:col>11</xdr:col>
      <xdr:colOff>187325</xdr:colOff>
      <xdr:row>30</xdr:row>
      <xdr:rowOff>60325</xdr:rowOff>
    </xdr:to>
    <xdr:sp macro="" textlink="">
      <xdr:nvSpPr>
        <xdr:cNvPr id="93" name="楕円 92">
          <a:extLst>
            <a:ext uri="{FF2B5EF4-FFF2-40B4-BE49-F238E27FC236}">
              <a16:creationId xmlns:a16="http://schemas.microsoft.com/office/drawing/2014/main" id="{58372DBC-DA5E-4F33-8963-9DBF755EA9AD}"/>
            </a:ext>
          </a:extLst>
        </xdr:cNvPr>
        <xdr:cNvSpPr/>
      </xdr:nvSpPr>
      <xdr:spPr>
        <a:xfrm>
          <a:off x="2476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9525</xdr:rowOff>
    </xdr:from>
    <xdr:to>
      <xdr:col>15</xdr:col>
      <xdr:colOff>136525</xdr:colOff>
      <xdr:row>30</xdr:row>
      <xdr:rowOff>61341</xdr:rowOff>
    </xdr:to>
    <xdr:cxnSp macro="">
      <xdr:nvCxnSpPr>
        <xdr:cNvPr id="94" name="直線コネクタ 93">
          <a:extLst>
            <a:ext uri="{FF2B5EF4-FFF2-40B4-BE49-F238E27FC236}">
              <a16:creationId xmlns:a16="http://schemas.microsoft.com/office/drawing/2014/main" id="{7BEB0D6E-FA2E-4887-8B5A-F74A5658D984}"/>
            </a:ext>
          </a:extLst>
        </xdr:cNvPr>
        <xdr:cNvCxnSpPr/>
      </xdr:nvCxnSpPr>
      <xdr:spPr>
        <a:xfrm>
          <a:off x="2527300" y="5924550"/>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86995</xdr:rowOff>
    </xdr:from>
    <xdr:to>
      <xdr:col>7</xdr:col>
      <xdr:colOff>187325</xdr:colOff>
      <xdr:row>30</xdr:row>
      <xdr:rowOff>17145</xdr:rowOff>
    </xdr:to>
    <xdr:sp macro="" textlink="">
      <xdr:nvSpPr>
        <xdr:cNvPr id="95" name="楕円 94">
          <a:extLst>
            <a:ext uri="{FF2B5EF4-FFF2-40B4-BE49-F238E27FC236}">
              <a16:creationId xmlns:a16="http://schemas.microsoft.com/office/drawing/2014/main" id="{39154165-36B1-4A23-94D3-0D5AFC3B70D9}"/>
            </a:ext>
          </a:extLst>
        </xdr:cNvPr>
        <xdr:cNvSpPr/>
      </xdr:nvSpPr>
      <xdr:spPr>
        <a:xfrm>
          <a:off x="1714500" y="58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137795</xdr:rowOff>
    </xdr:from>
    <xdr:to>
      <xdr:col>11</xdr:col>
      <xdr:colOff>136525</xdr:colOff>
      <xdr:row>30</xdr:row>
      <xdr:rowOff>9525</xdr:rowOff>
    </xdr:to>
    <xdr:cxnSp macro="">
      <xdr:nvCxnSpPr>
        <xdr:cNvPr id="96" name="直線コネクタ 95">
          <a:extLst>
            <a:ext uri="{FF2B5EF4-FFF2-40B4-BE49-F238E27FC236}">
              <a16:creationId xmlns:a16="http://schemas.microsoft.com/office/drawing/2014/main" id="{7CA5C2ED-5B57-4F04-AEA4-F5D81AAA6B13}"/>
            </a:ext>
          </a:extLst>
        </xdr:cNvPr>
        <xdr:cNvCxnSpPr/>
      </xdr:nvCxnSpPr>
      <xdr:spPr>
        <a:xfrm>
          <a:off x="1765300" y="588137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97" name="n_1aveValue有形固定資産減価償却率">
          <a:extLst>
            <a:ext uri="{FF2B5EF4-FFF2-40B4-BE49-F238E27FC236}">
              <a16:creationId xmlns:a16="http://schemas.microsoft.com/office/drawing/2014/main" id="{05D748A2-65D2-46D9-A535-7E6FF86748ED}"/>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8" name="n_2aveValue有形固定資産減価償却率">
          <a:extLst>
            <a:ext uri="{FF2B5EF4-FFF2-40B4-BE49-F238E27FC236}">
              <a16:creationId xmlns:a16="http://schemas.microsoft.com/office/drawing/2014/main" id="{27142CD9-94F8-4299-99F4-A9DC276DC302}"/>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9" name="n_3aveValue有形固定資産減価償却率">
          <a:extLst>
            <a:ext uri="{FF2B5EF4-FFF2-40B4-BE49-F238E27FC236}">
              <a16:creationId xmlns:a16="http://schemas.microsoft.com/office/drawing/2014/main" id="{C01B977B-BD94-40FE-8B43-532BD44BBA75}"/>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100" name="n_4aveValue有形固定資産減価償却率">
          <a:extLst>
            <a:ext uri="{FF2B5EF4-FFF2-40B4-BE49-F238E27FC236}">
              <a16:creationId xmlns:a16="http://schemas.microsoft.com/office/drawing/2014/main" id="{763A22DC-6C25-438C-88AF-09A81A49DF41}"/>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159402</xdr:rowOff>
    </xdr:from>
    <xdr:ext cx="405111" cy="259045"/>
    <xdr:sp macro="" textlink="">
      <xdr:nvSpPr>
        <xdr:cNvPr id="101" name="n_1mainValue有形固定資産減価償却率">
          <a:extLst>
            <a:ext uri="{FF2B5EF4-FFF2-40B4-BE49-F238E27FC236}">
              <a16:creationId xmlns:a16="http://schemas.microsoft.com/office/drawing/2014/main" id="{C79FAF9C-2FAD-4B09-89CC-6FBFC02BD810}"/>
            </a:ext>
          </a:extLst>
        </xdr:cNvPr>
        <xdr:cNvSpPr txBox="1"/>
      </xdr:nvSpPr>
      <xdr:spPr>
        <a:xfrm>
          <a:off x="3836044" y="607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103268</xdr:rowOff>
    </xdr:from>
    <xdr:ext cx="405111" cy="259045"/>
    <xdr:sp macro="" textlink="">
      <xdr:nvSpPr>
        <xdr:cNvPr id="102" name="n_2mainValue有形固定資産減価償却率">
          <a:extLst>
            <a:ext uri="{FF2B5EF4-FFF2-40B4-BE49-F238E27FC236}">
              <a16:creationId xmlns:a16="http://schemas.microsoft.com/office/drawing/2014/main" id="{10DE3F11-FD4F-4C65-9506-440B584B1083}"/>
            </a:ext>
          </a:extLst>
        </xdr:cNvPr>
        <xdr:cNvSpPr txBox="1"/>
      </xdr:nvSpPr>
      <xdr:spPr>
        <a:xfrm>
          <a:off x="3086744" y="6018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103" name="n_3mainValue有形固定資産減価償却率">
          <a:extLst>
            <a:ext uri="{FF2B5EF4-FFF2-40B4-BE49-F238E27FC236}">
              <a16:creationId xmlns:a16="http://schemas.microsoft.com/office/drawing/2014/main" id="{77470125-ECD2-426D-A723-6460FF530428}"/>
            </a:ext>
          </a:extLst>
        </xdr:cNvPr>
        <xdr:cNvSpPr txBox="1"/>
      </xdr:nvSpPr>
      <xdr:spPr>
        <a:xfrm>
          <a:off x="2324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33672</xdr:rowOff>
    </xdr:from>
    <xdr:ext cx="405111" cy="259045"/>
    <xdr:sp macro="" textlink="">
      <xdr:nvSpPr>
        <xdr:cNvPr id="104" name="n_4mainValue有形固定資産減価償却率">
          <a:extLst>
            <a:ext uri="{FF2B5EF4-FFF2-40B4-BE49-F238E27FC236}">
              <a16:creationId xmlns:a16="http://schemas.microsoft.com/office/drawing/2014/main" id="{520A0557-4199-4F13-8526-247E24CC3F08}"/>
            </a:ext>
          </a:extLst>
        </xdr:cNvPr>
        <xdr:cNvSpPr txBox="1"/>
      </xdr:nvSpPr>
      <xdr:spPr>
        <a:xfrm>
          <a:off x="1562744" y="5605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6FB2FDB7-9B5F-4547-BA41-210FEF85429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D3344121-2F14-48BE-ACF8-02B9AC8D003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3892549C-F859-4AB6-B71E-C5C235DA22F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1D61B3F8-3575-4BF3-A647-86E16037F4D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82A6A568-7892-475C-8BF3-9E226A6D910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2898BEE8-2E77-43A0-ABB1-714D05FA0E9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CB72F3E4-3F8E-401B-B932-4441877E89E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5EB7E67E-8BF5-4F9D-BB2D-4093AD3EBB0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B560D43-2D0A-452E-83D5-36FC9E837F6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CBC00F5D-86EE-44D2-B5B6-95A98A0BBFC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AE7307AC-BF88-43F1-9925-3AE63F521F3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D929EB76-F73F-4D15-96D2-207C1DE58E5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AC264F54-0D4C-474D-A5B4-0FF630591A9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債務償還比率は類似団体より低い水準になっており、昨年度より減少している。要因として、新規の地方債発行額の減少により、将来負担額も減少したことが挙げられる。</a:t>
          </a:r>
          <a:endParaRPr lang="ja-JP" altLang="ja-JP">
            <a:effectLst/>
          </a:endParaRPr>
        </a:p>
        <a:p>
          <a:r>
            <a:rPr kumimoji="1" lang="ja-JP" altLang="ja-JP" sz="1100" baseline="0">
              <a:solidFill>
                <a:schemeClr val="dk1"/>
              </a:solidFill>
              <a:effectLst/>
              <a:latin typeface="+mn-lt"/>
              <a:ea typeface="+mn-ea"/>
              <a:cs typeface="+mn-cs"/>
            </a:rPr>
            <a:t>今後も起債償還を進める一方、新規の地方債発行の抑制を図りつつ税収等の歳入確保に取り組み、財政の健全化に努めていく。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677D43E8-8B63-4004-AA69-3107BB91F96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1FB06F75-B779-4113-BFF3-75934B01D07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C2E96D1-0DFB-41F9-BFCD-3C796A807E2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31CC29BD-D720-4030-BAF6-459B7D46963F}"/>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13781746-0A0B-4835-BA35-1E2EC66E12C8}"/>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F30D0F26-09C7-46F8-96D4-7FD741D89D12}"/>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EE2BA0D3-690E-4E61-BB7A-70FDD9BE6F39}"/>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653F5BBE-64A5-4617-BE00-D297FDE3EE08}"/>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4FA9C830-28C0-4AEA-A38A-A8A6F78C518C}"/>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4ADFE24E-D6E6-46C9-9869-FECB34C292C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F40AA0E7-600B-43B9-B4DA-1930B9C5A75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3D9FA939-8A18-4258-98B2-257BB8FF10F5}"/>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460BAFB2-95FA-4E80-B89E-CED7F0B0EB0B}"/>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6270A9B0-E9C2-4B38-AD2B-6E14DDFB774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DE676D10-6972-47C9-8934-C0CE49F30AB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3" name="直線コネクタ 132">
          <a:extLst>
            <a:ext uri="{FF2B5EF4-FFF2-40B4-BE49-F238E27FC236}">
              <a16:creationId xmlns:a16="http://schemas.microsoft.com/office/drawing/2014/main" id="{CA56163D-9525-4621-9639-9D1EEF426F00}"/>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4" name="債務償還比率最小値テキスト">
          <a:extLst>
            <a:ext uri="{FF2B5EF4-FFF2-40B4-BE49-F238E27FC236}">
              <a16:creationId xmlns:a16="http://schemas.microsoft.com/office/drawing/2014/main" id="{D5B573DF-E25D-4C4A-874F-DC95E84BB687}"/>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5" name="直線コネクタ 134">
          <a:extLst>
            <a:ext uri="{FF2B5EF4-FFF2-40B4-BE49-F238E27FC236}">
              <a16:creationId xmlns:a16="http://schemas.microsoft.com/office/drawing/2014/main" id="{A328CFF0-44BF-4BD0-A261-8C45FE4B466C}"/>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C463F324-1412-4E7E-B1A3-8C30C1C38E5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22401D77-9E7E-4DBD-9765-628EAE21C1CE}"/>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38" name="債務償還比率平均値テキスト">
          <a:extLst>
            <a:ext uri="{FF2B5EF4-FFF2-40B4-BE49-F238E27FC236}">
              <a16:creationId xmlns:a16="http://schemas.microsoft.com/office/drawing/2014/main" id="{9B6FCDEF-F1A8-400D-84CA-E058F345D6EE}"/>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9" name="フローチャート: 判断 138">
          <a:extLst>
            <a:ext uri="{FF2B5EF4-FFF2-40B4-BE49-F238E27FC236}">
              <a16:creationId xmlns:a16="http://schemas.microsoft.com/office/drawing/2014/main" id="{D9176E11-43C9-477A-893C-F547F94872DC}"/>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0" name="フローチャート: 判断 139">
          <a:extLst>
            <a:ext uri="{FF2B5EF4-FFF2-40B4-BE49-F238E27FC236}">
              <a16:creationId xmlns:a16="http://schemas.microsoft.com/office/drawing/2014/main" id="{FA02181F-B845-4613-85BF-9C5D44FFB79F}"/>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1" name="フローチャート: 判断 140">
          <a:extLst>
            <a:ext uri="{FF2B5EF4-FFF2-40B4-BE49-F238E27FC236}">
              <a16:creationId xmlns:a16="http://schemas.microsoft.com/office/drawing/2014/main" id="{3BA51767-A4F0-4579-A949-4A174A69F093}"/>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2" name="フローチャート: 判断 141">
          <a:extLst>
            <a:ext uri="{FF2B5EF4-FFF2-40B4-BE49-F238E27FC236}">
              <a16:creationId xmlns:a16="http://schemas.microsoft.com/office/drawing/2014/main" id="{64A9395D-2212-4C3E-91EC-031F8A7BBC97}"/>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3" name="フローチャート: 判断 142">
          <a:extLst>
            <a:ext uri="{FF2B5EF4-FFF2-40B4-BE49-F238E27FC236}">
              <a16:creationId xmlns:a16="http://schemas.microsoft.com/office/drawing/2014/main" id="{2B02D6D9-A047-4EC6-9C35-7540708AA6D7}"/>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553A6B3D-154A-4570-9FB1-62FE30EC4ED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8006B439-A26F-475B-8ACA-B1125B7678B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91083820-251A-4EDD-A4B0-21C398CA1C6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780ABB3B-36E2-4E7C-8CB3-550A08C3E59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4194DF3-32B4-4C1D-93F0-E0374278158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166927</xdr:rowOff>
    </xdr:from>
    <xdr:to>
      <xdr:col>76</xdr:col>
      <xdr:colOff>73025</xdr:colOff>
      <xdr:row>29</xdr:row>
      <xdr:rowOff>97077</xdr:rowOff>
    </xdr:to>
    <xdr:sp macro="" textlink="">
      <xdr:nvSpPr>
        <xdr:cNvPr id="149" name="楕円 148">
          <a:extLst>
            <a:ext uri="{FF2B5EF4-FFF2-40B4-BE49-F238E27FC236}">
              <a16:creationId xmlns:a16="http://schemas.microsoft.com/office/drawing/2014/main" id="{356C1641-21FA-427F-8EF7-779352E6F621}"/>
            </a:ext>
          </a:extLst>
        </xdr:cNvPr>
        <xdr:cNvSpPr/>
      </xdr:nvSpPr>
      <xdr:spPr>
        <a:xfrm>
          <a:off x="14744700" y="573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18354</xdr:rowOff>
    </xdr:from>
    <xdr:ext cx="469744" cy="259045"/>
    <xdr:sp macro="" textlink="">
      <xdr:nvSpPr>
        <xdr:cNvPr id="150" name="債務償還比率該当値テキスト">
          <a:extLst>
            <a:ext uri="{FF2B5EF4-FFF2-40B4-BE49-F238E27FC236}">
              <a16:creationId xmlns:a16="http://schemas.microsoft.com/office/drawing/2014/main" id="{A48EBC68-80A5-4ADE-99C2-5B09D9C82FE0}"/>
            </a:ext>
          </a:extLst>
        </xdr:cNvPr>
        <xdr:cNvSpPr txBox="1"/>
      </xdr:nvSpPr>
      <xdr:spPr>
        <a:xfrm>
          <a:off x="14846300" y="5590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27862</xdr:rowOff>
    </xdr:from>
    <xdr:to>
      <xdr:col>72</xdr:col>
      <xdr:colOff>123825</xdr:colOff>
      <xdr:row>29</xdr:row>
      <xdr:rowOff>129462</xdr:rowOff>
    </xdr:to>
    <xdr:sp macro="" textlink="">
      <xdr:nvSpPr>
        <xdr:cNvPr id="151" name="楕円 150">
          <a:extLst>
            <a:ext uri="{FF2B5EF4-FFF2-40B4-BE49-F238E27FC236}">
              <a16:creationId xmlns:a16="http://schemas.microsoft.com/office/drawing/2014/main" id="{8DA70AE9-C583-4533-A227-D727D2F7C533}"/>
            </a:ext>
          </a:extLst>
        </xdr:cNvPr>
        <xdr:cNvSpPr/>
      </xdr:nvSpPr>
      <xdr:spPr>
        <a:xfrm>
          <a:off x="14033500" y="577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46277</xdr:rowOff>
    </xdr:from>
    <xdr:to>
      <xdr:col>76</xdr:col>
      <xdr:colOff>22225</xdr:colOff>
      <xdr:row>29</xdr:row>
      <xdr:rowOff>78662</xdr:rowOff>
    </xdr:to>
    <xdr:cxnSp macro="">
      <xdr:nvCxnSpPr>
        <xdr:cNvPr id="152" name="直線コネクタ 151">
          <a:extLst>
            <a:ext uri="{FF2B5EF4-FFF2-40B4-BE49-F238E27FC236}">
              <a16:creationId xmlns:a16="http://schemas.microsoft.com/office/drawing/2014/main" id="{F5EF2354-0380-4B82-92D0-2DC350AB58B1}"/>
            </a:ext>
          </a:extLst>
        </xdr:cNvPr>
        <xdr:cNvCxnSpPr/>
      </xdr:nvCxnSpPr>
      <xdr:spPr>
        <a:xfrm flipV="1">
          <a:off x="14084300" y="5789852"/>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52331</xdr:rowOff>
    </xdr:from>
    <xdr:to>
      <xdr:col>68</xdr:col>
      <xdr:colOff>123825</xdr:colOff>
      <xdr:row>29</xdr:row>
      <xdr:rowOff>153931</xdr:rowOff>
    </xdr:to>
    <xdr:sp macro="" textlink="">
      <xdr:nvSpPr>
        <xdr:cNvPr id="153" name="楕円 152">
          <a:extLst>
            <a:ext uri="{FF2B5EF4-FFF2-40B4-BE49-F238E27FC236}">
              <a16:creationId xmlns:a16="http://schemas.microsoft.com/office/drawing/2014/main" id="{0729AF11-5AD2-48F2-9480-80DD746D9017}"/>
            </a:ext>
          </a:extLst>
        </xdr:cNvPr>
        <xdr:cNvSpPr/>
      </xdr:nvSpPr>
      <xdr:spPr>
        <a:xfrm>
          <a:off x="13271500" y="579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78662</xdr:rowOff>
    </xdr:from>
    <xdr:to>
      <xdr:col>72</xdr:col>
      <xdr:colOff>73025</xdr:colOff>
      <xdr:row>29</xdr:row>
      <xdr:rowOff>103131</xdr:rowOff>
    </xdr:to>
    <xdr:cxnSp macro="">
      <xdr:nvCxnSpPr>
        <xdr:cNvPr id="154" name="直線コネクタ 153">
          <a:extLst>
            <a:ext uri="{FF2B5EF4-FFF2-40B4-BE49-F238E27FC236}">
              <a16:creationId xmlns:a16="http://schemas.microsoft.com/office/drawing/2014/main" id="{BE5CD9AB-993C-422F-96CF-A546371E8DB7}"/>
            </a:ext>
          </a:extLst>
        </xdr:cNvPr>
        <xdr:cNvCxnSpPr/>
      </xdr:nvCxnSpPr>
      <xdr:spPr>
        <a:xfrm flipV="1">
          <a:off x="13322300" y="5822237"/>
          <a:ext cx="762000" cy="2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57969</xdr:rowOff>
    </xdr:from>
    <xdr:to>
      <xdr:col>64</xdr:col>
      <xdr:colOff>123825</xdr:colOff>
      <xdr:row>29</xdr:row>
      <xdr:rowOff>159569</xdr:rowOff>
    </xdr:to>
    <xdr:sp macro="" textlink="">
      <xdr:nvSpPr>
        <xdr:cNvPr id="155" name="楕円 154">
          <a:extLst>
            <a:ext uri="{FF2B5EF4-FFF2-40B4-BE49-F238E27FC236}">
              <a16:creationId xmlns:a16="http://schemas.microsoft.com/office/drawing/2014/main" id="{FD04C521-42E5-4B8D-88F8-EBF25374298F}"/>
            </a:ext>
          </a:extLst>
        </xdr:cNvPr>
        <xdr:cNvSpPr/>
      </xdr:nvSpPr>
      <xdr:spPr>
        <a:xfrm>
          <a:off x="12509500" y="580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103131</xdr:rowOff>
    </xdr:from>
    <xdr:to>
      <xdr:col>68</xdr:col>
      <xdr:colOff>73025</xdr:colOff>
      <xdr:row>29</xdr:row>
      <xdr:rowOff>108769</xdr:rowOff>
    </xdr:to>
    <xdr:cxnSp macro="">
      <xdr:nvCxnSpPr>
        <xdr:cNvPr id="156" name="直線コネクタ 155">
          <a:extLst>
            <a:ext uri="{FF2B5EF4-FFF2-40B4-BE49-F238E27FC236}">
              <a16:creationId xmlns:a16="http://schemas.microsoft.com/office/drawing/2014/main" id="{D61ACABB-E02D-4E8D-8C03-6A287CA75E3E}"/>
            </a:ext>
          </a:extLst>
        </xdr:cNvPr>
        <xdr:cNvCxnSpPr/>
      </xdr:nvCxnSpPr>
      <xdr:spPr>
        <a:xfrm flipV="1">
          <a:off x="12560300" y="5846706"/>
          <a:ext cx="762000" cy="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15818</xdr:rowOff>
    </xdr:from>
    <xdr:to>
      <xdr:col>60</xdr:col>
      <xdr:colOff>123825</xdr:colOff>
      <xdr:row>30</xdr:row>
      <xdr:rowOff>117418</xdr:rowOff>
    </xdr:to>
    <xdr:sp macro="" textlink="">
      <xdr:nvSpPr>
        <xdr:cNvPr id="157" name="楕円 156">
          <a:extLst>
            <a:ext uri="{FF2B5EF4-FFF2-40B4-BE49-F238E27FC236}">
              <a16:creationId xmlns:a16="http://schemas.microsoft.com/office/drawing/2014/main" id="{16D91295-6A56-46E3-A733-83EB7C459B6A}"/>
            </a:ext>
          </a:extLst>
        </xdr:cNvPr>
        <xdr:cNvSpPr/>
      </xdr:nvSpPr>
      <xdr:spPr>
        <a:xfrm>
          <a:off x="11747500" y="593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108769</xdr:rowOff>
    </xdr:from>
    <xdr:to>
      <xdr:col>64</xdr:col>
      <xdr:colOff>73025</xdr:colOff>
      <xdr:row>30</xdr:row>
      <xdr:rowOff>66618</xdr:rowOff>
    </xdr:to>
    <xdr:cxnSp macro="">
      <xdr:nvCxnSpPr>
        <xdr:cNvPr id="158" name="直線コネクタ 157">
          <a:extLst>
            <a:ext uri="{FF2B5EF4-FFF2-40B4-BE49-F238E27FC236}">
              <a16:creationId xmlns:a16="http://schemas.microsoft.com/office/drawing/2014/main" id="{C6D3DC5D-D6D4-40B9-836A-08618B7CF0B3}"/>
            </a:ext>
          </a:extLst>
        </xdr:cNvPr>
        <xdr:cNvCxnSpPr/>
      </xdr:nvCxnSpPr>
      <xdr:spPr>
        <a:xfrm flipV="1">
          <a:off x="11798300" y="5852344"/>
          <a:ext cx="762000" cy="12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59" name="n_1aveValue債務償還比率">
          <a:extLst>
            <a:ext uri="{FF2B5EF4-FFF2-40B4-BE49-F238E27FC236}">
              <a16:creationId xmlns:a16="http://schemas.microsoft.com/office/drawing/2014/main" id="{F089D0B2-51FD-45B0-AFFC-B21138E2CB98}"/>
            </a:ext>
          </a:extLst>
        </xdr:cNvPr>
        <xdr:cNvSpPr txBox="1"/>
      </xdr:nvSpPr>
      <xdr:spPr>
        <a:xfrm>
          <a:off x="13836727" y="59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0" name="n_2aveValue債務償還比率">
          <a:extLst>
            <a:ext uri="{FF2B5EF4-FFF2-40B4-BE49-F238E27FC236}">
              <a16:creationId xmlns:a16="http://schemas.microsoft.com/office/drawing/2014/main" id="{5DA9281B-0AA8-4372-96E0-089C64D0C47F}"/>
            </a:ext>
          </a:extLst>
        </xdr:cNvPr>
        <xdr:cNvSpPr txBox="1"/>
      </xdr:nvSpPr>
      <xdr:spPr>
        <a:xfrm>
          <a:off x="13087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1" name="n_3aveValue債務償還比率">
          <a:extLst>
            <a:ext uri="{FF2B5EF4-FFF2-40B4-BE49-F238E27FC236}">
              <a16:creationId xmlns:a16="http://schemas.microsoft.com/office/drawing/2014/main" id="{865CF10E-88AD-4D1C-830A-9D0B42DA066D}"/>
            </a:ext>
          </a:extLst>
        </xdr:cNvPr>
        <xdr:cNvSpPr txBox="1"/>
      </xdr:nvSpPr>
      <xdr:spPr>
        <a:xfrm>
          <a:off x="12325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62" name="n_4aveValue債務償還比率">
          <a:extLst>
            <a:ext uri="{FF2B5EF4-FFF2-40B4-BE49-F238E27FC236}">
              <a16:creationId xmlns:a16="http://schemas.microsoft.com/office/drawing/2014/main" id="{000EC09A-E02B-409C-8ED0-7CE5CE7F58E4}"/>
            </a:ext>
          </a:extLst>
        </xdr:cNvPr>
        <xdr:cNvSpPr txBox="1"/>
      </xdr:nvSpPr>
      <xdr:spPr>
        <a:xfrm>
          <a:off x="11563427" y="6123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145989</xdr:rowOff>
    </xdr:from>
    <xdr:ext cx="469744" cy="259045"/>
    <xdr:sp macro="" textlink="">
      <xdr:nvSpPr>
        <xdr:cNvPr id="163" name="n_1mainValue債務償還比率">
          <a:extLst>
            <a:ext uri="{FF2B5EF4-FFF2-40B4-BE49-F238E27FC236}">
              <a16:creationId xmlns:a16="http://schemas.microsoft.com/office/drawing/2014/main" id="{82766D7A-4BA0-4821-B4DC-C186DA1D7085}"/>
            </a:ext>
          </a:extLst>
        </xdr:cNvPr>
        <xdr:cNvSpPr txBox="1"/>
      </xdr:nvSpPr>
      <xdr:spPr>
        <a:xfrm>
          <a:off x="13836727" y="5546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170458</xdr:rowOff>
    </xdr:from>
    <xdr:ext cx="469744" cy="259045"/>
    <xdr:sp macro="" textlink="">
      <xdr:nvSpPr>
        <xdr:cNvPr id="164" name="n_2mainValue債務償還比率">
          <a:extLst>
            <a:ext uri="{FF2B5EF4-FFF2-40B4-BE49-F238E27FC236}">
              <a16:creationId xmlns:a16="http://schemas.microsoft.com/office/drawing/2014/main" id="{11AF4719-17B3-4B1C-A10A-8C998984B35E}"/>
            </a:ext>
          </a:extLst>
        </xdr:cNvPr>
        <xdr:cNvSpPr txBox="1"/>
      </xdr:nvSpPr>
      <xdr:spPr>
        <a:xfrm>
          <a:off x="13087427" y="5571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4646</xdr:rowOff>
    </xdr:from>
    <xdr:ext cx="469744" cy="259045"/>
    <xdr:sp macro="" textlink="">
      <xdr:nvSpPr>
        <xdr:cNvPr id="165" name="n_3mainValue債務償還比率">
          <a:extLst>
            <a:ext uri="{FF2B5EF4-FFF2-40B4-BE49-F238E27FC236}">
              <a16:creationId xmlns:a16="http://schemas.microsoft.com/office/drawing/2014/main" id="{C9DED123-FE93-40CC-B0D6-BC534C21AAFE}"/>
            </a:ext>
          </a:extLst>
        </xdr:cNvPr>
        <xdr:cNvSpPr txBox="1"/>
      </xdr:nvSpPr>
      <xdr:spPr>
        <a:xfrm>
          <a:off x="12325427" y="557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133945</xdr:rowOff>
    </xdr:from>
    <xdr:ext cx="469744" cy="259045"/>
    <xdr:sp macro="" textlink="">
      <xdr:nvSpPr>
        <xdr:cNvPr id="166" name="n_4mainValue債務償還比率">
          <a:extLst>
            <a:ext uri="{FF2B5EF4-FFF2-40B4-BE49-F238E27FC236}">
              <a16:creationId xmlns:a16="http://schemas.microsoft.com/office/drawing/2014/main" id="{ABD18A24-4829-430C-8339-30D72B18040F}"/>
            </a:ext>
          </a:extLst>
        </xdr:cNvPr>
        <xdr:cNvSpPr txBox="1"/>
      </xdr:nvSpPr>
      <xdr:spPr>
        <a:xfrm>
          <a:off x="11563427" y="5706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07B2012-0684-409F-8BA8-0D4F9F1CCB7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6E8A38A6-0BBB-4259-8E17-4F66DDC1D23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93942A7C-5394-4955-AC0E-CEEDD80C669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F0595E3C-AEFE-4327-80BC-E304D78777B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D6429A54-559D-4428-BE0E-8CF202386E9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F4F8DC5A-B0FB-4E2A-8D5A-42EB8DF5BD2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3D3B574-CDDE-48DB-B2B7-A7E0575BCB2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2364891-8CC3-46D1-8989-BAF40D8EFCD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5A2B74C-A98D-44A3-B1E7-2B69EADC141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C4BDED0-FD40-4559-B76E-54A2D3CF128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大分県佐伯市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2C252E4-2AAA-4A08-B10C-D3F0D253BED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AC5F833-F701-4C8C-A095-26422BE2C50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540FE69-ABB1-4CB7-B16D-A2FB8A7BF03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57D9539-90FB-443E-B591-6A58CED53BF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18F4621-7F28-4A5F-ACF7-CC42A137F8F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C88520A-A9FF-47C3-8D2A-829FE8A8A5E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64,450
63,605
903.14
46,783,228
45,902,228
845,127
24,967,180
39,502,069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50C84BD-5E4A-40E7-A853-E3B14375737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3A7D573-4CE9-4DAB-AF89-B96D2297657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7B83BB8-6A03-4C1D-BEDB-8C2ACFFCA3B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5B3DE3-B621-4ACF-9D99-65B38221E67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E1F070-72B0-4483-BDA4-8C90EB1983B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2F343C1-6379-477D-B91A-EB298EF46E4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2A09F1C-A715-4667-A3EC-1505DFFE592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108F7B5-32A2-4789-9827-283CA76455A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F50BA36-8705-43B2-978A-FE066EAC4E4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8F09AC6-EED8-4466-8DF5-2F1E8230129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72B9978-88D2-4DF5-B14C-D48F1D4FA16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CE45593-83DA-4FB1-92C8-E34F4A686E7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E8637C2-320A-4954-8DC0-24F501A36FD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C2FEE34-64D0-45D9-9ED0-9341E9FCC95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0DB6898-258B-4FB5-8330-297EDCBD7E4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3424E8B-6689-4F62-9B79-DF4FA8A070B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AD6041C-3D08-41DB-AD70-044ED1E1317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2A5FEA2-E670-4408-B3B8-65488F4E4E2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FA952B7-168A-412E-8CED-D68AB2FF953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D7E8ADC-3415-4247-8974-3A81366760D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D280AA8-4ACF-4921-A15B-C295A098A24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3A888F8-E545-4F15-AEB2-325D5E96295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8FBC404-19F2-452E-A40A-AAA1FBD0F27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411412A-3C34-49B8-B868-F80BB0B2392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B60AC8A-3846-40D3-B849-EE370CD9D58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FCC8806-CE08-46AC-BE11-EA37D8981DD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E1A0158-F284-4112-A9CF-953AA19B2E6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2D8AA1A-B80D-4FD9-992B-2AF82B05629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9B0348E-16A4-4C49-A9B7-CE622FDE333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A41201A-AB50-4397-98D8-DA09AFD2A7F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E4FA322-F4C5-4496-8CC6-D7614CDC795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AE990EA-9AD6-4292-99D7-0069BA6B72D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DD16998-261C-438F-A1D0-696BBB45D6B7}"/>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3030B40-E8EC-4AFC-A540-CAB78D7D8A17}"/>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C2289B2-8140-4E49-AD1C-EAEDCFDA0145}"/>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BF03853-6410-4847-A5DE-63761B1C919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BF6BA0C-E770-48B0-97BC-65EE0D53E87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5F0DADD-CC59-45A5-A555-317335E9D9CF}"/>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0EAD365-6F54-48D2-B1D2-8E16627D8695}"/>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EABF316-91C4-4DC4-A306-21B4A03C4301}"/>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FF3CFCC-DB68-435B-822C-0AB8DC39D15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FC64C66-3D8A-4EFD-B44C-07174153BFB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3C651AD-8D06-4E06-815F-FD0286FB469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740768DD-B09A-4244-9766-CCCC67DCB129}"/>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15A30A9C-0BFE-4FF5-AF20-34E591F2C010}"/>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792EBE7E-A0C5-4819-BF0B-82EF2194FD30}"/>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16ECDB6E-4310-41A4-8437-985D46DD9543}"/>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14C5E2D9-3539-4C2A-ADC7-411EC8E1A0DD}"/>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5880D112-FF03-4BEF-9E1A-40C76278B98F}"/>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822938A2-C5C7-4E95-9A08-B034865A3747}"/>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1C0B3773-1AA8-4E02-9B55-63CC388F923B}"/>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03B9B17D-D73D-4882-9CC0-FA7FE71560D1}"/>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02F49F25-0DD3-4F98-B077-336421FF037B}"/>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macro="" textlink="">
      <xdr:nvSpPr>
        <xdr:cNvPr id="65" name="フローチャート: 判断 64">
          <a:extLst>
            <a:ext uri="{FF2B5EF4-FFF2-40B4-BE49-F238E27FC236}">
              <a16:creationId xmlns:a16="http://schemas.microsoft.com/office/drawing/2014/main" id="{CB621C78-AF71-4462-8FB2-3CB97854DB73}"/>
            </a:ext>
          </a:extLst>
        </xdr:cNvPr>
        <xdr:cNvSpPr/>
      </xdr:nvSpPr>
      <xdr:spPr>
        <a:xfrm>
          <a:off x="1079500" y="627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FF983BA-BD3C-4B29-87F2-451715B6409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DF29B51-32FA-497D-8B6D-C9EAE742EA5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3D9AE68-597E-4187-ABD4-894E865D9EE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7D1ADF8-F29C-4E07-802C-E4A38DD7C00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3CEDF6F-E922-420F-AEF4-A4956D079FA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96266</xdr:rowOff>
    </xdr:from>
    <xdr:to>
      <xdr:col>24</xdr:col>
      <xdr:colOff>114300</xdr:colOff>
      <xdr:row>39</xdr:row>
      <xdr:rowOff>26416</xdr:rowOff>
    </xdr:to>
    <xdr:sp macro="" textlink="">
      <xdr:nvSpPr>
        <xdr:cNvPr id="71" name="楕円 70">
          <a:extLst>
            <a:ext uri="{FF2B5EF4-FFF2-40B4-BE49-F238E27FC236}">
              <a16:creationId xmlns:a16="http://schemas.microsoft.com/office/drawing/2014/main" id="{C691FDD3-EC65-4343-8FA7-CED22488EEF4}"/>
            </a:ext>
          </a:extLst>
        </xdr:cNvPr>
        <xdr:cNvSpPr/>
      </xdr:nvSpPr>
      <xdr:spPr>
        <a:xfrm>
          <a:off x="4584700" y="661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74693</xdr:rowOff>
    </xdr:from>
    <xdr:ext cx="405111" cy="259045"/>
    <xdr:sp macro="" textlink="">
      <xdr:nvSpPr>
        <xdr:cNvPr id="72" name="【道路】&#10;有形固定資産減価償却率該当値テキスト">
          <a:extLst>
            <a:ext uri="{FF2B5EF4-FFF2-40B4-BE49-F238E27FC236}">
              <a16:creationId xmlns:a16="http://schemas.microsoft.com/office/drawing/2014/main" id="{8A84D170-7745-4736-BC53-5CF5E1AA3433}"/>
            </a:ext>
          </a:extLst>
        </xdr:cNvPr>
        <xdr:cNvSpPr txBox="1"/>
      </xdr:nvSpPr>
      <xdr:spPr>
        <a:xfrm>
          <a:off x="4673600" y="6589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82550</xdr:rowOff>
    </xdr:from>
    <xdr:to>
      <xdr:col>20</xdr:col>
      <xdr:colOff>38100</xdr:colOff>
      <xdr:row>39</xdr:row>
      <xdr:rowOff>12700</xdr:rowOff>
    </xdr:to>
    <xdr:sp macro="" textlink="">
      <xdr:nvSpPr>
        <xdr:cNvPr id="73" name="楕円 72">
          <a:extLst>
            <a:ext uri="{FF2B5EF4-FFF2-40B4-BE49-F238E27FC236}">
              <a16:creationId xmlns:a16="http://schemas.microsoft.com/office/drawing/2014/main" id="{A769B8BA-E200-416E-906C-142F6B58A9C9}"/>
            </a:ext>
          </a:extLst>
        </xdr:cNvPr>
        <xdr:cNvSpPr/>
      </xdr:nvSpPr>
      <xdr:spPr>
        <a:xfrm>
          <a:off x="3746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133350</xdr:rowOff>
    </xdr:from>
    <xdr:to>
      <xdr:col>24</xdr:col>
      <xdr:colOff>63500</xdr:colOff>
      <xdr:row>38</xdr:row>
      <xdr:rowOff>147066</xdr:rowOff>
    </xdr:to>
    <xdr:cxnSp macro="">
      <xdr:nvCxnSpPr>
        <xdr:cNvPr id="74" name="直線コネクタ 73">
          <a:extLst>
            <a:ext uri="{FF2B5EF4-FFF2-40B4-BE49-F238E27FC236}">
              <a16:creationId xmlns:a16="http://schemas.microsoft.com/office/drawing/2014/main" id="{00B9B6D0-1A47-40F5-B6BA-77EF6F289B3E}"/>
            </a:ext>
          </a:extLst>
        </xdr:cNvPr>
        <xdr:cNvCxnSpPr/>
      </xdr:nvCxnSpPr>
      <xdr:spPr>
        <a:xfrm>
          <a:off x="3797300" y="664845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64262</xdr:rowOff>
    </xdr:from>
    <xdr:to>
      <xdr:col>15</xdr:col>
      <xdr:colOff>101600</xdr:colOff>
      <xdr:row>38</xdr:row>
      <xdr:rowOff>165862</xdr:rowOff>
    </xdr:to>
    <xdr:sp macro="" textlink="">
      <xdr:nvSpPr>
        <xdr:cNvPr id="75" name="楕円 74">
          <a:extLst>
            <a:ext uri="{FF2B5EF4-FFF2-40B4-BE49-F238E27FC236}">
              <a16:creationId xmlns:a16="http://schemas.microsoft.com/office/drawing/2014/main" id="{D0EB4464-1CCF-438F-9969-60BCA6A7AF25}"/>
            </a:ext>
          </a:extLst>
        </xdr:cNvPr>
        <xdr:cNvSpPr/>
      </xdr:nvSpPr>
      <xdr:spPr>
        <a:xfrm>
          <a:off x="2857500" y="657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115062</xdr:rowOff>
    </xdr:from>
    <xdr:to>
      <xdr:col>19</xdr:col>
      <xdr:colOff>177800</xdr:colOff>
      <xdr:row>38</xdr:row>
      <xdr:rowOff>133350</xdr:rowOff>
    </xdr:to>
    <xdr:cxnSp macro="">
      <xdr:nvCxnSpPr>
        <xdr:cNvPr id="76" name="直線コネクタ 75">
          <a:extLst>
            <a:ext uri="{FF2B5EF4-FFF2-40B4-BE49-F238E27FC236}">
              <a16:creationId xmlns:a16="http://schemas.microsoft.com/office/drawing/2014/main" id="{E3E49F03-F045-41C5-AAC3-2B75150B4875}"/>
            </a:ext>
          </a:extLst>
        </xdr:cNvPr>
        <xdr:cNvCxnSpPr/>
      </xdr:nvCxnSpPr>
      <xdr:spPr>
        <a:xfrm>
          <a:off x="2908300" y="663016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45974</xdr:rowOff>
    </xdr:from>
    <xdr:to>
      <xdr:col>10</xdr:col>
      <xdr:colOff>165100</xdr:colOff>
      <xdr:row>38</xdr:row>
      <xdr:rowOff>147574</xdr:rowOff>
    </xdr:to>
    <xdr:sp macro="" textlink="">
      <xdr:nvSpPr>
        <xdr:cNvPr id="77" name="楕円 76">
          <a:extLst>
            <a:ext uri="{FF2B5EF4-FFF2-40B4-BE49-F238E27FC236}">
              <a16:creationId xmlns:a16="http://schemas.microsoft.com/office/drawing/2014/main" id="{6F9842F2-2D2B-4D87-9173-5BD14B502198}"/>
            </a:ext>
          </a:extLst>
        </xdr:cNvPr>
        <xdr:cNvSpPr/>
      </xdr:nvSpPr>
      <xdr:spPr>
        <a:xfrm>
          <a:off x="1968500" y="65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96774</xdr:rowOff>
    </xdr:from>
    <xdr:to>
      <xdr:col>15</xdr:col>
      <xdr:colOff>50800</xdr:colOff>
      <xdr:row>38</xdr:row>
      <xdr:rowOff>115062</xdr:rowOff>
    </xdr:to>
    <xdr:cxnSp macro="">
      <xdr:nvCxnSpPr>
        <xdr:cNvPr id="78" name="直線コネクタ 77">
          <a:extLst>
            <a:ext uri="{FF2B5EF4-FFF2-40B4-BE49-F238E27FC236}">
              <a16:creationId xmlns:a16="http://schemas.microsoft.com/office/drawing/2014/main" id="{2F9525D7-7FDD-42A9-9B62-9266C0D0C1CF}"/>
            </a:ext>
          </a:extLst>
        </xdr:cNvPr>
        <xdr:cNvCxnSpPr/>
      </xdr:nvCxnSpPr>
      <xdr:spPr>
        <a:xfrm>
          <a:off x="2019300" y="661187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29972</xdr:rowOff>
    </xdr:from>
    <xdr:to>
      <xdr:col>6</xdr:col>
      <xdr:colOff>38100</xdr:colOff>
      <xdr:row>38</xdr:row>
      <xdr:rowOff>131572</xdr:rowOff>
    </xdr:to>
    <xdr:sp macro="" textlink="">
      <xdr:nvSpPr>
        <xdr:cNvPr id="79" name="楕円 78">
          <a:extLst>
            <a:ext uri="{FF2B5EF4-FFF2-40B4-BE49-F238E27FC236}">
              <a16:creationId xmlns:a16="http://schemas.microsoft.com/office/drawing/2014/main" id="{AE0CF569-E6A2-4CE8-BD6F-8DD30F86F971}"/>
            </a:ext>
          </a:extLst>
        </xdr:cNvPr>
        <xdr:cNvSpPr/>
      </xdr:nvSpPr>
      <xdr:spPr>
        <a:xfrm>
          <a:off x="1079500"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80772</xdr:rowOff>
    </xdr:from>
    <xdr:to>
      <xdr:col>10</xdr:col>
      <xdr:colOff>114300</xdr:colOff>
      <xdr:row>38</xdr:row>
      <xdr:rowOff>96774</xdr:rowOff>
    </xdr:to>
    <xdr:cxnSp macro="">
      <xdr:nvCxnSpPr>
        <xdr:cNvPr id="80" name="直線コネクタ 79">
          <a:extLst>
            <a:ext uri="{FF2B5EF4-FFF2-40B4-BE49-F238E27FC236}">
              <a16:creationId xmlns:a16="http://schemas.microsoft.com/office/drawing/2014/main" id="{23131087-D316-4017-BE29-3AD72F45294E}"/>
            </a:ext>
          </a:extLst>
        </xdr:cNvPr>
        <xdr:cNvCxnSpPr/>
      </xdr:nvCxnSpPr>
      <xdr:spPr>
        <a:xfrm>
          <a:off x="1130300" y="659587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C1F0173D-1951-4277-962A-D3434B6820F2}"/>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C70CD9D2-00E8-4D09-A872-E5EC92387818}"/>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CB96FC7D-EA04-45B7-B947-9E41B0219E38}"/>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54373</xdr:rowOff>
    </xdr:from>
    <xdr:ext cx="405111" cy="259045"/>
    <xdr:sp macro="" textlink="">
      <xdr:nvSpPr>
        <xdr:cNvPr id="84" name="n_4aveValue【道路】&#10;有形固定資産減価償却率">
          <a:extLst>
            <a:ext uri="{FF2B5EF4-FFF2-40B4-BE49-F238E27FC236}">
              <a16:creationId xmlns:a16="http://schemas.microsoft.com/office/drawing/2014/main" id="{0D201715-988D-4104-BC73-4C3E9219A792}"/>
            </a:ext>
          </a:extLst>
        </xdr:cNvPr>
        <xdr:cNvSpPr txBox="1"/>
      </xdr:nvSpPr>
      <xdr:spPr>
        <a:xfrm>
          <a:off x="927744" y="605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3827</xdr:rowOff>
    </xdr:from>
    <xdr:ext cx="405111" cy="259045"/>
    <xdr:sp macro="" textlink="">
      <xdr:nvSpPr>
        <xdr:cNvPr id="85" name="n_1mainValue【道路】&#10;有形固定資産減価償却率">
          <a:extLst>
            <a:ext uri="{FF2B5EF4-FFF2-40B4-BE49-F238E27FC236}">
              <a16:creationId xmlns:a16="http://schemas.microsoft.com/office/drawing/2014/main" id="{3879EC35-09B5-4BCD-B0ED-127F93FDAD57}"/>
            </a:ext>
          </a:extLst>
        </xdr:cNvPr>
        <xdr:cNvSpPr txBox="1"/>
      </xdr:nvSpPr>
      <xdr:spPr>
        <a:xfrm>
          <a:off x="35820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156989</xdr:rowOff>
    </xdr:from>
    <xdr:ext cx="405111" cy="259045"/>
    <xdr:sp macro="" textlink="">
      <xdr:nvSpPr>
        <xdr:cNvPr id="86" name="n_2mainValue【道路】&#10;有形固定資産減価償却率">
          <a:extLst>
            <a:ext uri="{FF2B5EF4-FFF2-40B4-BE49-F238E27FC236}">
              <a16:creationId xmlns:a16="http://schemas.microsoft.com/office/drawing/2014/main" id="{511CDBC3-5B19-46F2-9842-6CC27BDDC254}"/>
            </a:ext>
          </a:extLst>
        </xdr:cNvPr>
        <xdr:cNvSpPr txBox="1"/>
      </xdr:nvSpPr>
      <xdr:spPr>
        <a:xfrm>
          <a:off x="2705744" y="6672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138701</xdr:rowOff>
    </xdr:from>
    <xdr:ext cx="405111" cy="259045"/>
    <xdr:sp macro="" textlink="">
      <xdr:nvSpPr>
        <xdr:cNvPr id="87" name="n_3mainValue【道路】&#10;有形固定資産減価償却率">
          <a:extLst>
            <a:ext uri="{FF2B5EF4-FFF2-40B4-BE49-F238E27FC236}">
              <a16:creationId xmlns:a16="http://schemas.microsoft.com/office/drawing/2014/main" id="{84F04991-78E1-4124-9266-38BDA530306C}"/>
            </a:ext>
          </a:extLst>
        </xdr:cNvPr>
        <xdr:cNvSpPr txBox="1"/>
      </xdr:nvSpPr>
      <xdr:spPr>
        <a:xfrm>
          <a:off x="1816744" y="665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122699</xdr:rowOff>
    </xdr:from>
    <xdr:ext cx="405111" cy="259045"/>
    <xdr:sp macro="" textlink="">
      <xdr:nvSpPr>
        <xdr:cNvPr id="88" name="n_4mainValue【道路】&#10;有形固定資産減価償却率">
          <a:extLst>
            <a:ext uri="{FF2B5EF4-FFF2-40B4-BE49-F238E27FC236}">
              <a16:creationId xmlns:a16="http://schemas.microsoft.com/office/drawing/2014/main" id="{9FF0A35E-BFAA-4207-86B8-5E35341A4EA6}"/>
            </a:ext>
          </a:extLst>
        </xdr:cNvPr>
        <xdr:cNvSpPr txBox="1"/>
      </xdr:nvSpPr>
      <xdr:spPr>
        <a:xfrm>
          <a:off x="927744" y="663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6238C7B-B65E-48B1-9A1F-3261206C316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6B41ACF-91A6-4623-B2C6-7E863A94170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053D742-10B6-42E7-847F-6EF0CF3BDE4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C17ABE4-D742-42E9-ABB9-EC685F662A0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BCA5DE9-E2D6-47F9-8ECE-3AEA2929042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CE81EC7-D0DC-4E1D-84DB-60164F50A77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7C6E23C-B21F-40CB-9FB9-5673C445CF6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9E79FDC-6D90-41F0-AF8F-8F90A77123D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64EA54C-91FF-4144-A02A-396158065CE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C116DAB-F1B2-4B11-B6F9-ACCD80205F0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7F2CD76-2D07-4E32-8B07-BD888C65538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3FCEF23-D87F-4F2A-9E4B-94EDE22DCCC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45F3D946-5096-4283-B155-C630F5F1EAC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1A0FC4D3-547B-4064-BB3F-A5A615C2211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CB0DD4C3-EFA4-4893-8F56-5D391D551CB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1502C55-B718-4BFF-831D-106154F4F29F}"/>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15D012BE-1809-45B2-8773-3464C107E7B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67F6C91B-DA52-4D3D-AA8E-6B909B98BCF8}"/>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A36F2D2-1896-4709-9FA9-CD678BF0521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918100AA-BBEA-4ED5-8E26-7AC9BE01AE22}"/>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2FD63D8-C0C1-4931-9D43-2024A3DFC74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C7D956BB-1463-4EA8-A22E-C2F4A4A7E04E}"/>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AA11814-ED6A-46B9-90D2-747222AA7D5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AEC97D4F-AD8C-425B-B1CA-7F1F9C5F4AC7}"/>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B1448B1B-A303-406E-9AB0-229D5F49BDCF}"/>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453786E9-B9E7-4DD2-ABA1-5860BAF2FA08}"/>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A59D3637-507E-4A3B-BC8D-8D37A8973776}"/>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FCCA8459-528F-46BE-B258-314B68FE87A1}"/>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7857550F-6350-4AF4-8FDE-450D2973FD1B}"/>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12EED679-E0CF-49A1-A358-4387CC8A93E3}"/>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FA98F6C1-703D-45C5-B57E-8DA16A1F025A}"/>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FC76C93D-AF1E-4D69-93F0-78C579432A91}"/>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C4A165FA-7B2F-4A3E-8DF1-0EC26C28EE45}"/>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2" name="フローチャート: 判断 121">
          <a:extLst>
            <a:ext uri="{FF2B5EF4-FFF2-40B4-BE49-F238E27FC236}">
              <a16:creationId xmlns:a16="http://schemas.microsoft.com/office/drawing/2014/main" id="{7337980A-0D31-4A22-A87C-CA5186D89C19}"/>
            </a:ext>
          </a:extLst>
        </xdr:cNvPr>
        <xdr:cNvSpPr/>
      </xdr:nvSpPr>
      <xdr:spPr>
        <a:xfrm>
          <a:off x="6921500" y="64612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B7F72B4-A703-464A-AE31-EAE04B94AD1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FBCFD95-1151-4410-8053-31ABB85D19F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99A5823-0C3D-470C-B276-24271C7D598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EC86BDE-42B3-4873-904D-76D6B1317DE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1036F26-AFA4-4FFC-B00E-ACEB84A52A8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149530</xdr:rowOff>
    </xdr:from>
    <xdr:to>
      <xdr:col>55</xdr:col>
      <xdr:colOff>50800</xdr:colOff>
      <xdr:row>36</xdr:row>
      <xdr:rowOff>79680</xdr:rowOff>
    </xdr:to>
    <xdr:sp macro="" textlink="">
      <xdr:nvSpPr>
        <xdr:cNvPr id="128" name="楕円 127">
          <a:extLst>
            <a:ext uri="{FF2B5EF4-FFF2-40B4-BE49-F238E27FC236}">
              <a16:creationId xmlns:a16="http://schemas.microsoft.com/office/drawing/2014/main" id="{5845D2FC-F0F5-4C65-8D44-A6ED8121D264}"/>
            </a:ext>
          </a:extLst>
        </xdr:cNvPr>
        <xdr:cNvSpPr/>
      </xdr:nvSpPr>
      <xdr:spPr>
        <a:xfrm>
          <a:off x="10426700" y="61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957</xdr:rowOff>
    </xdr:from>
    <xdr:ext cx="534377" cy="259045"/>
    <xdr:sp macro="" textlink="">
      <xdr:nvSpPr>
        <xdr:cNvPr id="129" name="【道路】&#10;一人当たり延長該当値テキスト">
          <a:extLst>
            <a:ext uri="{FF2B5EF4-FFF2-40B4-BE49-F238E27FC236}">
              <a16:creationId xmlns:a16="http://schemas.microsoft.com/office/drawing/2014/main" id="{1F557637-6A6C-4C21-AD61-2BD72B7D92D1}"/>
            </a:ext>
          </a:extLst>
        </xdr:cNvPr>
        <xdr:cNvSpPr txBox="1"/>
      </xdr:nvSpPr>
      <xdr:spPr>
        <a:xfrm>
          <a:off x="10515600" y="600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168466</xdr:rowOff>
    </xdr:from>
    <xdr:to>
      <xdr:col>50</xdr:col>
      <xdr:colOff>165100</xdr:colOff>
      <xdr:row>36</xdr:row>
      <xdr:rowOff>98616</xdr:rowOff>
    </xdr:to>
    <xdr:sp macro="" textlink="">
      <xdr:nvSpPr>
        <xdr:cNvPr id="130" name="楕円 129">
          <a:extLst>
            <a:ext uri="{FF2B5EF4-FFF2-40B4-BE49-F238E27FC236}">
              <a16:creationId xmlns:a16="http://schemas.microsoft.com/office/drawing/2014/main" id="{58150119-9C2D-4B17-8735-AF3A46E8357D}"/>
            </a:ext>
          </a:extLst>
        </xdr:cNvPr>
        <xdr:cNvSpPr/>
      </xdr:nvSpPr>
      <xdr:spPr>
        <a:xfrm>
          <a:off x="9588500" y="616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28880</xdr:rowOff>
    </xdr:from>
    <xdr:to>
      <xdr:col>55</xdr:col>
      <xdr:colOff>0</xdr:colOff>
      <xdr:row>36</xdr:row>
      <xdr:rowOff>47816</xdr:rowOff>
    </xdr:to>
    <xdr:cxnSp macro="">
      <xdr:nvCxnSpPr>
        <xdr:cNvPr id="131" name="直線コネクタ 130">
          <a:extLst>
            <a:ext uri="{FF2B5EF4-FFF2-40B4-BE49-F238E27FC236}">
              <a16:creationId xmlns:a16="http://schemas.microsoft.com/office/drawing/2014/main" id="{67A15C69-20A0-4409-B5A2-5CCD99BE9775}"/>
            </a:ext>
          </a:extLst>
        </xdr:cNvPr>
        <xdr:cNvCxnSpPr/>
      </xdr:nvCxnSpPr>
      <xdr:spPr>
        <a:xfrm flipV="1">
          <a:off x="9639300" y="6201080"/>
          <a:ext cx="838200" cy="1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22047</xdr:rowOff>
    </xdr:from>
    <xdr:to>
      <xdr:col>46</xdr:col>
      <xdr:colOff>38100</xdr:colOff>
      <xdr:row>36</xdr:row>
      <xdr:rowOff>123647</xdr:rowOff>
    </xdr:to>
    <xdr:sp macro="" textlink="">
      <xdr:nvSpPr>
        <xdr:cNvPr id="132" name="楕円 131">
          <a:extLst>
            <a:ext uri="{FF2B5EF4-FFF2-40B4-BE49-F238E27FC236}">
              <a16:creationId xmlns:a16="http://schemas.microsoft.com/office/drawing/2014/main" id="{9B51E7E8-58BA-4E85-9864-D8AE6300BE84}"/>
            </a:ext>
          </a:extLst>
        </xdr:cNvPr>
        <xdr:cNvSpPr/>
      </xdr:nvSpPr>
      <xdr:spPr>
        <a:xfrm>
          <a:off x="8699500" y="619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47816</xdr:rowOff>
    </xdr:from>
    <xdr:to>
      <xdr:col>50</xdr:col>
      <xdr:colOff>114300</xdr:colOff>
      <xdr:row>36</xdr:row>
      <xdr:rowOff>72847</xdr:rowOff>
    </xdr:to>
    <xdr:cxnSp macro="">
      <xdr:nvCxnSpPr>
        <xdr:cNvPr id="133" name="直線コネクタ 132">
          <a:extLst>
            <a:ext uri="{FF2B5EF4-FFF2-40B4-BE49-F238E27FC236}">
              <a16:creationId xmlns:a16="http://schemas.microsoft.com/office/drawing/2014/main" id="{59662A0B-06C2-4498-AD14-4CD845DBDEFE}"/>
            </a:ext>
          </a:extLst>
        </xdr:cNvPr>
        <xdr:cNvCxnSpPr/>
      </xdr:nvCxnSpPr>
      <xdr:spPr>
        <a:xfrm flipV="1">
          <a:off x="8750300" y="6220016"/>
          <a:ext cx="889000" cy="2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34163</xdr:rowOff>
    </xdr:from>
    <xdr:to>
      <xdr:col>41</xdr:col>
      <xdr:colOff>101600</xdr:colOff>
      <xdr:row>36</xdr:row>
      <xdr:rowOff>135763</xdr:rowOff>
    </xdr:to>
    <xdr:sp macro="" textlink="">
      <xdr:nvSpPr>
        <xdr:cNvPr id="134" name="楕円 133">
          <a:extLst>
            <a:ext uri="{FF2B5EF4-FFF2-40B4-BE49-F238E27FC236}">
              <a16:creationId xmlns:a16="http://schemas.microsoft.com/office/drawing/2014/main" id="{C2682FE2-CB94-4C4B-AA22-80EC4214779B}"/>
            </a:ext>
          </a:extLst>
        </xdr:cNvPr>
        <xdr:cNvSpPr/>
      </xdr:nvSpPr>
      <xdr:spPr>
        <a:xfrm>
          <a:off x="7810500" y="620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72847</xdr:rowOff>
    </xdr:from>
    <xdr:to>
      <xdr:col>45</xdr:col>
      <xdr:colOff>177800</xdr:colOff>
      <xdr:row>36</xdr:row>
      <xdr:rowOff>84963</xdr:rowOff>
    </xdr:to>
    <xdr:cxnSp macro="">
      <xdr:nvCxnSpPr>
        <xdr:cNvPr id="135" name="直線コネクタ 134">
          <a:extLst>
            <a:ext uri="{FF2B5EF4-FFF2-40B4-BE49-F238E27FC236}">
              <a16:creationId xmlns:a16="http://schemas.microsoft.com/office/drawing/2014/main" id="{71E8851D-26BB-445F-9097-F51CA1E86340}"/>
            </a:ext>
          </a:extLst>
        </xdr:cNvPr>
        <xdr:cNvCxnSpPr/>
      </xdr:nvCxnSpPr>
      <xdr:spPr>
        <a:xfrm flipV="1">
          <a:off x="7861300" y="6245047"/>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47079</xdr:rowOff>
    </xdr:from>
    <xdr:to>
      <xdr:col>36</xdr:col>
      <xdr:colOff>165100</xdr:colOff>
      <xdr:row>36</xdr:row>
      <xdr:rowOff>148679</xdr:rowOff>
    </xdr:to>
    <xdr:sp macro="" textlink="">
      <xdr:nvSpPr>
        <xdr:cNvPr id="136" name="楕円 135">
          <a:extLst>
            <a:ext uri="{FF2B5EF4-FFF2-40B4-BE49-F238E27FC236}">
              <a16:creationId xmlns:a16="http://schemas.microsoft.com/office/drawing/2014/main" id="{4A1171F1-6164-4417-8614-15CA10DD0DE1}"/>
            </a:ext>
          </a:extLst>
        </xdr:cNvPr>
        <xdr:cNvSpPr/>
      </xdr:nvSpPr>
      <xdr:spPr>
        <a:xfrm>
          <a:off x="6921500" y="621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84963</xdr:rowOff>
    </xdr:from>
    <xdr:to>
      <xdr:col>41</xdr:col>
      <xdr:colOff>50800</xdr:colOff>
      <xdr:row>36</xdr:row>
      <xdr:rowOff>97879</xdr:rowOff>
    </xdr:to>
    <xdr:cxnSp macro="">
      <xdr:nvCxnSpPr>
        <xdr:cNvPr id="137" name="直線コネクタ 136">
          <a:extLst>
            <a:ext uri="{FF2B5EF4-FFF2-40B4-BE49-F238E27FC236}">
              <a16:creationId xmlns:a16="http://schemas.microsoft.com/office/drawing/2014/main" id="{E1FDCE68-8330-4309-AE27-087C85D608E1}"/>
            </a:ext>
          </a:extLst>
        </xdr:cNvPr>
        <xdr:cNvCxnSpPr/>
      </xdr:nvCxnSpPr>
      <xdr:spPr>
        <a:xfrm flipV="1">
          <a:off x="6972300" y="6257163"/>
          <a:ext cx="889000" cy="1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13CDDBE0-2690-400F-99BA-C4AC30A5BE99}"/>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06BADE6E-BF70-4AA7-8758-CF835785DBF8}"/>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258CD0DC-FAD9-4972-9CDC-FB2F2968681B}"/>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38841</xdr:rowOff>
    </xdr:from>
    <xdr:ext cx="534377" cy="259045"/>
    <xdr:sp macro="" textlink="">
      <xdr:nvSpPr>
        <xdr:cNvPr id="141" name="n_4aveValue【道路】&#10;一人当たり延長">
          <a:extLst>
            <a:ext uri="{FF2B5EF4-FFF2-40B4-BE49-F238E27FC236}">
              <a16:creationId xmlns:a16="http://schemas.microsoft.com/office/drawing/2014/main" id="{7416F681-043B-40FD-9C79-BB4C19A9B8F1}"/>
            </a:ext>
          </a:extLst>
        </xdr:cNvPr>
        <xdr:cNvSpPr txBox="1"/>
      </xdr:nvSpPr>
      <xdr:spPr>
        <a:xfrm>
          <a:off x="6705111" y="655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115143</xdr:rowOff>
    </xdr:from>
    <xdr:ext cx="534377" cy="259045"/>
    <xdr:sp macro="" textlink="">
      <xdr:nvSpPr>
        <xdr:cNvPr id="142" name="n_1mainValue【道路】&#10;一人当たり延長">
          <a:extLst>
            <a:ext uri="{FF2B5EF4-FFF2-40B4-BE49-F238E27FC236}">
              <a16:creationId xmlns:a16="http://schemas.microsoft.com/office/drawing/2014/main" id="{EC14819A-2621-43EB-850C-E5FEA6AA88B5}"/>
            </a:ext>
          </a:extLst>
        </xdr:cNvPr>
        <xdr:cNvSpPr txBox="1"/>
      </xdr:nvSpPr>
      <xdr:spPr>
        <a:xfrm>
          <a:off x="9359411" y="594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140174</xdr:rowOff>
    </xdr:from>
    <xdr:ext cx="534377" cy="259045"/>
    <xdr:sp macro="" textlink="">
      <xdr:nvSpPr>
        <xdr:cNvPr id="143" name="n_2mainValue【道路】&#10;一人当たり延長">
          <a:extLst>
            <a:ext uri="{FF2B5EF4-FFF2-40B4-BE49-F238E27FC236}">
              <a16:creationId xmlns:a16="http://schemas.microsoft.com/office/drawing/2014/main" id="{E184640E-472E-498E-8076-F6F9499E575D}"/>
            </a:ext>
          </a:extLst>
        </xdr:cNvPr>
        <xdr:cNvSpPr txBox="1"/>
      </xdr:nvSpPr>
      <xdr:spPr>
        <a:xfrm>
          <a:off x="8483111" y="596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152290</xdr:rowOff>
    </xdr:from>
    <xdr:ext cx="534377" cy="259045"/>
    <xdr:sp macro="" textlink="">
      <xdr:nvSpPr>
        <xdr:cNvPr id="144" name="n_3mainValue【道路】&#10;一人当たり延長">
          <a:extLst>
            <a:ext uri="{FF2B5EF4-FFF2-40B4-BE49-F238E27FC236}">
              <a16:creationId xmlns:a16="http://schemas.microsoft.com/office/drawing/2014/main" id="{58A439CD-B3A5-4FAB-AE17-D2C4A2CEF76B}"/>
            </a:ext>
          </a:extLst>
        </xdr:cNvPr>
        <xdr:cNvSpPr txBox="1"/>
      </xdr:nvSpPr>
      <xdr:spPr>
        <a:xfrm>
          <a:off x="7594111" y="5981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165206</xdr:rowOff>
    </xdr:from>
    <xdr:ext cx="534377" cy="259045"/>
    <xdr:sp macro="" textlink="">
      <xdr:nvSpPr>
        <xdr:cNvPr id="145" name="n_4mainValue【道路】&#10;一人当たり延長">
          <a:extLst>
            <a:ext uri="{FF2B5EF4-FFF2-40B4-BE49-F238E27FC236}">
              <a16:creationId xmlns:a16="http://schemas.microsoft.com/office/drawing/2014/main" id="{E9F42182-F12E-470F-91DE-9A2BEB787290}"/>
            </a:ext>
          </a:extLst>
        </xdr:cNvPr>
        <xdr:cNvSpPr txBox="1"/>
      </xdr:nvSpPr>
      <xdr:spPr>
        <a:xfrm>
          <a:off x="6705111" y="5994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2847A14-6C62-4731-AF3B-752BA515255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FB20441-4F77-4B02-915D-CB7B10B4D25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C574B29-87BE-4D06-9751-2054D03C870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83A28B7-9F28-46FC-BF74-8D7B9204971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FD44DC8-97EF-4492-B40B-D94C7D19AF9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D6F517F-A452-47FA-B471-0118881ED5A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AD4A5E8-20A4-4616-9E24-37B298DA91B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FD52137-7450-488B-96F5-7771A0D02BA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3041739-33A7-4838-A80C-688B82C6ABF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DEE1C79-1950-483B-A032-2B909EFFAC2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1D06D77-631C-4596-A269-72C6BDE26C0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E6BCB0D-F1B3-486F-91C7-CDF8FA3C992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C76DB890-3A26-4239-9B17-86B658B0409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1D304C25-07D5-49FC-AFF4-318263E116E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FA71B15D-4A6C-4722-A7E1-B6AC3D18261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45EFB74-D3E8-4A2C-B5C5-275BC970721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F78755B9-21EA-4282-9D6E-0D4E613B6E9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8048DBA-6EF9-4E7C-B3D2-232C31422EA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33A640F-DCC9-4617-BEF1-17078BF7182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F0F310F-5995-4973-BE95-C57F3D7B3FC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25568AA5-F748-42C9-88BE-2F7D8DCBC58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E3F56F18-0B1A-4720-8236-9270FA38A56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23ACDAC3-762D-415F-9325-4DBAA359803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4E66A4E7-FBCF-43D3-BEE2-84662352070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8331F1D-1D0B-499E-A8C9-11B51800D80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EB8489E2-2EEB-4513-A002-34044972BE4E}"/>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9D4A251F-E42E-4425-9928-3E2E67C076F1}"/>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D55BEE94-B01D-403E-A618-C74B0416BA29}"/>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2082CD45-4D5A-4407-BED5-44D180159266}"/>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4FEFDB66-60D5-44BD-8E90-4117352C3DE3}"/>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D7647DDC-3A14-4151-976A-E582352B0EFD}"/>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F858EFD3-AAD5-44C2-9594-9F4F4B133CA1}"/>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78A88DA1-F33C-4737-88B0-A7B09FDD0F41}"/>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94384EF2-543E-492B-818C-564A7A142A04}"/>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1AC2ACD3-E6C3-4134-9E30-04B20B64AB3B}"/>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1" name="フローチャート: 判断 180">
          <a:extLst>
            <a:ext uri="{FF2B5EF4-FFF2-40B4-BE49-F238E27FC236}">
              <a16:creationId xmlns:a16="http://schemas.microsoft.com/office/drawing/2014/main" id="{34BB6433-8BCB-4FB2-9481-88BC27724E3E}"/>
            </a:ext>
          </a:extLst>
        </xdr:cNvPr>
        <xdr:cNvSpPr/>
      </xdr:nvSpPr>
      <xdr:spPr>
        <a:xfrm>
          <a:off x="1079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697EFFC-B7A9-4207-AFC9-B31F4A357DC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78DF050-16D3-431E-8BAA-15F7382B712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0F76282-E82B-4979-A55E-8C81DC75637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50EF4EA-719D-4560-9C85-836F721D8B2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E6BD08F-12A7-4CAB-8ED8-8221545CBEB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143510</xdr:rowOff>
    </xdr:from>
    <xdr:to>
      <xdr:col>24</xdr:col>
      <xdr:colOff>114300</xdr:colOff>
      <xdr:row>61</xdr:row>
      <xdr:rowOff>73660</xdr:rowOff>
    </xdr:to>
    <xdr:sp macro="" textlink="">
      <xdr:nvSpPr>
        <xdr:cNvPr id="187" name="楕円 186">
          <a:extLst>
            <a:ext uri="{FF2B5EF4-FFF2-40B4-BE49-F238E27FC236}">
              <a16:creationId xmlns:a16="http://schemas.microsoft.com/office/drawing/2014/main" id="{E94D53CC-D04B-4115-B6FA-12472F42213A}"/>
            </a:ext>
          </a:extLst>
        </xdr:cNvPr>
        <xdr:cNvSpPr/>
      </xdr:nvSpPr>
      <xdr:spPr>
        <a:xfrm>
          <a:off x="45847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166387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289D5867-4B45-400D-8AC8-E4A24D30BF36}"/>
            </a:ext>
          </a:extLst>
        </xdr:cNvPr>
        <xdr:cNvSpPr txBox="1"/>
      </xdr:nvSpPr>
      <xdr:spPr>
        <a:xfrm>
          <a:off x="4673600" y="1028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125549</xdr:rowOff>
    </xdr:from>
    <xdr:to>
      <xdr:col>20</xdr:col>
      <xdr:colOff>38100</xdr:colOff>
      <xdr:row>61</xdr:row>
      <xdr:rowOff>55699</xdr:rowOff>
    </xdr:to>
    <xdr:sp macro="" textlink="">
      <xdr:nvSpPr>
        <xdr:cNvPr id="189" name="楕円 188">
          <a:extLst>
            <a:ext uri="{FF2B5EF4-FFF2-40B4-BE49-F238E27FC236}">
              <a16:creationId xmlns:a16="http://schemas.microsoft.com/office/drawing/2014/main" id="{18B51AC6-6E5A-42F4-A62E-FEF1446AE359}"/>
            </a:ext>
          </a:extLst>
        </xdr:cNvPr>
        <xdr:cNvSpPr/>
      </xdr:nvSpPr>
      <xdr:spPr>
        <a:xfrm>
          <a:off x="3746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4899</xdr:rowOff>
    </xdr:from>
    <xdr:to>
      <xdr:col>24</xdr:col>
      <xdr:colOff>63500</xdr:colOff>
      <xdr:row>61</xdr:row>
      <xdr:rowOff>22860</xdr:rowOff>
    </xdr:to>
    <xdr:cxnSp macro="">
      <xdr:nvCxnSpPr>
        <xdr:cNvPr id="190" name="直線コネクタ 189">
          <a:extLst>
            <a:ext uri="{FF2B5EF4-FFF2-40B4-BE49-F238E27FC236}">
              <a16:creationId xmlns:a16="http://schemas.microsoft.com/office/drawing/2014/main" id="{7C491B91-1FD4-4074-8B35-E26756EC0847}"/>
            </a:ext>
          </a:extLst>
        </xdr:cNvPr>
        <xdr:cNvCxnSpPr/>
      </xdr:nvCxnSpPr>
      <xdr:spPr>
        <a:xfrm>
          <a:off x="3797300" y="10463349"/>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104322</xdr:rowOff>
    </xdr:from>
    <xdr:to>
      <xdr:col>15</xdr:col>
      <xdr:colOff>101600</xdr:colOff>
      <xdr:row>61</xdr:row>
      <xdr:rowOff>34472</xdr:rowOff>
    </xdr:to>
    <xdr:sp macro="" textlink="">
      <xdr:nvSpPr>
        <xdr:cNvPr id="191" name="楕円 190">
          <a:extLst>
            <a:ext uri="{FF2B5EF4-FFF2-40B4-BE49-F238E27FC236}">
              <a16:creationId xmlns:a16="http://schemas.microsoft.com/office/drawing/2014/main" id="{AB719D25-C1D8-4A8D-A79E-79FC464A2055}"/>
            </a:ext>
          </a:extLst>
        </xdr:cNvPr>
        <xdr:cNvSpPr/>
      </xdr:nvSpPr>
      <xdr:spPr>
        <a:xfrm>
          <a:off x="2857500" y="10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155122</xdr:rowOff>
    </xdr:from>
    <xdr:to>
      <xdr:col>19</xdr:col>
      <xdr:colOff>177800</xdr:colOff>
      <xdr:row>61</xdr:row>
      <xdr:rowOff>4899</xdr:rowOff>
    </xdr:to>
    <xdr:cxnSp macro="">
      <xdr:nvCxnSpPr>
        <xdr:cNvPr id="192" name="直線コネクタ 191">
          <a:extLst>
            <a:ext uri="{FF2B5EF4-FFF2-40B4-BE49-F238E27FC236}">
              <a16:creationId xmlns:a16="http://schemas.microsoft.com/office/drawing/2014/main" id="{13C4D6DD-F49F-49A6-896A-FD39C3033A24}"/>
            </a:ext>
          </a:extLst>
        </xdr:cNvPr>
        <xdr:cNvCxnSpPr/>
      </xdr:nvCxnSpPr>
      <xdr:spPr>
        <a:xfrm>
          <a:off x="2908300" y="1044212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92891</xdr:rowOff>
    </xdr:from>
    <xdr:to>
      <xdr:col>10</xdr:col>
      <xdr:colOff>165100</xdr:colOff>
      <xdr:row>61</xdr:row>
      <xdr:rowOff>23041</xdr:rowOff>
    </xdr:to>
    <xdr:sp macro="" textlink="">
      <xdr:nvSpPr>
        <xdr:cNvPr id="193" name="楕円 192">
          <a:extLst>
            <a:ext uri="{FF2B5EF4-FFF2-40B4-BE49-F238E27FC236}">
              <a16:creationId xmlns:a16="http://schemas.microsoft.com/office/drawing/2014/main" id="{6A1D99DE-E5E9-4A05-9E89-197EF54572BD}"/>
            </a:ext>
          </a:extLst>
        </xdr:cNvPr>
        <xdr:cNvSpPr/>
      </xdr:nvSpPr>
      <xdr:spPr>
        <a:xfrm>
          <a:off x="1968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143691</xdr:rowOff>
    </xdr:from>
    <xdr:to>
      <xdr:col>15</xdr:col>
      <xdr:colOff>50800</xdr:colOff>
      <xdr:row>60</xdr:row>
      <xdr:rowOff>155122</xdr:rowOff>
    </xdr:to>
    <xdr:cxnSp macro="">
      <xdr:nvCxnSpPr>
        <xdr:cNvPr id="194" name="直線コネクタ 193">
          <a:extLst>
            <a:ext uri="{FF2B5EF4-FFF2-40B4-BE49-F238E27FC236}">
              <a16:creationId xmlns:a16="http://schemas.microsoft.com/office/drawing/2014/main" id="{084F0BAB-7A20-4F83-8677-0C4B6C31EEE4}"/>
            </a:ext>
          </a:extLst>
        </xdr:cNvPr>
        <xdr:cNvCxnSpPr/>
      </xdr:nvCxnSpPr>
      <xdr:spPr>
        <a:xfrm>
          <a:off x="2019300" y="10430691"/>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78196</xdr:rowOff>
    </xdr:from>
    <xdr:to>
      <xdr:col>6</xdr:col>
      <xdr:colOff>38100</xdr:colOff>
      <xdr:row>61</xdr:row>
      <xdr:rowOff>8346</xdr:rowOff>
    </xdr:to>
    <xdr:sp macro="" textlink="">
      <xdr:nvSpPr>
        <xdr:cNvPr id="195" name="楕円 194">
          <a:extLst>
            <a:ext uri="{FF2B5EF4-FFF2-40B4-BE49-F238E27FC236}">
              <a16:creationId xmlns:a16="http://schemas.microsoft.com/office/drawing/2014/main" id="{0E6928CB-C0B2-47E3-BC10-029ADBE8C36F}"/>
            </a:ext>
          </a:extLst>
        </xdr:cNvPr>
        <xdr:cNvSpPr/>
      </xdr:nvSpPr>
      <xdr:spPr>
        <a:xfrm>
          <a:off x="10795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128996</xdr:rowOff>
    </xdr:from>
    <xdr:to>
      <xdr:col>10</xdr:col>
      <xdr:colOff>114300</xdr:colOff>
      <xdr:row>60</xdr:row>
      <xdr:rowOff>143691</xdr:rowOff>
    </xdr:to>
    <xdr:cxnSp macro="">
      <xdr:nvCxnSpPr>
        <xdr:cNvPr id="196" name="直線コネクタ 195">
          <a:extLst>
            <a:ext uri="{FF2B5EF4-FFF2-40B4-BE49-F238E27FC236}">
              <a16:creationId xmlns:a16="http://schemas.microsoft.com/office/drawing/2014/main" id="{A583800D-1539-47E3-BF2F-FCE48682C45B}"/>
            </a:ext>
          </a:extLst>
        </xdr:cNvPr>
        <xdr:cNvCxnSpPr/>
      </xdr:nvCxnSpPr>
      <xdr:spPr>
        <a:xfrm>
          <a:off x="1130300" y="10415996"/>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117756FE-7F4B-4737-90B7-DFC8A20A97E9}"/>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82B78D97-A014-4EFA-A517-1E652B22D233}"/>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5600C9F8-2D40-48F9-B5B0-8B46323CE43B}"/>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86014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1464ABBE-141F-4636-B2FA-5EE8F36A2EC1}"/>
            </a:ext>
          </a:extLst>
        </xdr:cNvPr>
        <xdr:cNvSpPr txBox="1"/>
      </xdr:nvSpPr>
      <xdr:spPr>
        <a:xfrm>
          <a:off x="927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72226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BC1039C9-27C9-4ED2-B993-499E41A66F47}"/>
            </a:ext>
          </a:extLst>
        </xdr:cNvPr>
        <xdr:cNvSpPr txBox="1"/>
      </xdr:nvSpPr>
      <xdr:spPr>
        <a:xfrm>
          <a:off x="3582044" y="1018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50999</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4F42677-19CE-403F-A9E9-1DF60759129E}"/>
            </a:ext>
          </a:extLst>
        </xdr:cNvPr>
        <xdr:cNvSpPr txBox="1"/>
      </xdr:nvSpPr>
      <xdr:spPr>
        <a:xfrm>
          <a:off x="2705744" y="1016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EE94F1B3-9BF1-49C6-AE44-FBAD6E81FFE1}"/>
            </a:ext>
          </a:extLst>
        </xdr:cNvPr>
        <xdr:cNvSpPr txBox="1"/>
      </xdr:nvSpPr>
      <xdr:spPr>
        <a:xfrm>
          <a:off x="1816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24873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7651BAD-B77A-4411-9D55-627FB5117EE8}"/>
            </a:ext>
          </a:extLst>
        </xdr:cNvPr>
        <xdr:cNvSpPr txBox="1"/>
      </xdr:nvSpPr>
      <xdr:spPr>
        <a:xfrm>
          <a:off x="927744" y="1014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E62F74C-2A40-4B0F-955E-835C75B59A1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262FDF4-5F49-47FD-8FF3-47D4D19599D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5D88FD5-C777-4E02-9DE1-1EF2A4C2718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E769CCD-93D7-4EFF-B977-2E89ECD2D20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67D81CA-13C8-4F30-A823-BFB3B0B1D71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560BF43-6D2E-4C20-B44F-9CB2CB464FF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0A5B0FB-1DD2-4E62-ABD9-F9A2E03420C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BD8200F-5DAD-40AF-8B2B-DC691B382D2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C5ED044-022A-4D30-90C4-FFFCA49B80E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59F2AC9-5FE6-428D-9C6C-0B6E742B54D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7BBDCCA-4A1E-4CA3-A06F-5360DAD7CAF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F1494E91-EAD3-4847-9E22-942C8E444DE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1757BF77-1B90-4B2C-B7CF-06743A6CF0A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7E5C1F59-7556-4509-B4A9-85D5E85A35E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189EACF2-F35D-4762-90E2-4D1F1A1DDFD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55F663BB-2060-4B15-A476-CEF68D6DF4AD}"/>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1D81ADF-745A-4EAE-8201-A673A2A6C79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6105F3AA-CB96-4813-B7F3-A239957CBD1B}"/>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832A9541-AA4F-4546-B540-1B899BC6B62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A3F54BD7-4FF7-4289-8C20-EC749DBF2BE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772CBFD-1052-487C-8B2E-C0A44E16CDD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30D03724-665C-419A-BAE2-9F54B9F40FE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27273D03-114D-4D3B-A293-1E33DE6965C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B7DC7454-BF06-4DA5-AD8A-A9C6C3A84795}"/>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8C2FE216-6843-4F32-9B53-DF3A7125F4BF}"/>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C070D577-0FE0-44CA-81D3-21DC85425011}"/>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9AEF7B41-7B6E-4EDF-BDE4-777AB40BC12A}"/>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82546089-8A41-4B29-87F5-024913B8A48F}"/>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D36B602A-F7CE-4FC9-AE35-06FD4B186D17}"/>
            </a:ext>
          </a:extLst>
        </xdr:cNvPr>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22F0A83B-95FF-4112-A539-F3B7DDAA7C0B}"/>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CA372114-0431-41A4-B3E2-E1A5A740C7F3}"/>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D196BF2D-6BF5-4711-B8AC-CDA21FA4BE24}"/>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0DE61EFC-DEAF-42BA-9ED2-12E7E11A6B8E}"/>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38" name="フローチャート: 判断 237">
          <a:extLst>
            <a:ext uri="{FF2B5EF4-FFF2-40B4-BE49-F238E27FC236}">
              <a16:creationId xmlns:a16="http://schemas.microsoft.com/office/drawing/2014/main" id="{E2902457-1C45-4D31-ABBC-DBFFF4232747}"/>
            </a:ext>
          </a:extLst>
        </xdr:cNvPr>
        <xdr:cNvSpPr/>
      </xdr:nvSpPr>
      <xdr:spPr>
        <a:xfrm>
          <a:off x="6921500" y="10566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2FEC76F-D2B1-4343-8CB9-FA4AA5452E1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E39B97F-F405-4C78-A23B-3C59E3B0B78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ED683E4-5049-49B4-9726-3788F837B19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E025C30-A535-4274-81E1-6772B3E9E0F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60B3E2C-836B-4DDF-9576-0423DD00543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73861</xdr:rowOff>
    </xdr:from>
    <xdr:to>
      <xdr:col>55</xdr:col>
      <xdr:colOff>50800</xdr:colOff>
      <xdr:row>56</xdr:row>
      <xdr:rowOff>4011</xdr:rowOff>
    </xdr:to>
    <xdr:sp macro="" textlink="">
      <xdr:nvSpPr>
        <xdr:cNvPr id="244" name="楕円 243">
          <a:extLst>
            <a:ext uri="{FF2B5EF4-FFF2-40B4-BE49-F238E27FC236}">
              <a16:creationId xmlns:a16="http://schemas.microsoft.com/office/drawing/2014/main" id="{28657ED0-93D8-4F72-AEAC-7C5E5AA58E35}"/>
            </a:ext>
          </a:extLst>
        </xdr:cNvPr>
        <xdr:cNvSpPr/>
      </xdr:nvSpPr>
      <xdr:spPr>
        <a:xfrm>
          <a:off x="10426700" y="950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26888</xdr:rowOff>
    </xdr:from>
    <xdr:ext cx="690189" cy="259045"/>
    <xdr:sp macro="" textlink="">
      <xdr:nvSpPr>
        <xdr:cNvPr id="245" name="【橋りょう・トンネル】&#10;一人当たり有形固定資産（償却資産）額該当値テキスト">
          <a:extLst>
            <a:ext uri="{FF2B5EF4-FFF2-40B4-BE49-F238E27FC236}">
              <a16:creationId xmlns:a16="http://schemas.microsoft.com/office/drawing/2014/main" id="{E1B8C849-FF4B-4A3F-90B7-2E6547DACC95}"/>
            </a:ext>
          </a:extLst>
        </xdr:cNvPr>
        <xdr:cNvSpPr txBox="1"/>
      </xdr:nvSpPr>
      <xdr:spPr>
        <a:xfrm>
          <a:off x="10515600" y="9456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104968</xdr:rowOff>
    </xdr:from>
    <xdr:to>
      <xdr:col>50</xdr:col>
      <xdr:colOff>165100</xdr:colOff>
      <xdr:row>56</xdr:row>
      <xdr:rowOff>35118</xdr:rowOff>
    </xdr:to>
    <xdr:sp macro="" textlink="">
      <xdr:nvSpPr>
        <xdr:cNvPr id="246" name="楕円 245">
          <a:extLst>
            <a:ext uri="{FF2B5EF4-FFF2-40B4-BE49-F238E27FC236}">
              <a16:creationId xmlns:a16="http://schemas.microsoft.com/office/drawing/2014/main" id="{E7FC3559-A12E-48ED-BE93-6F466226E797}"/>
            </a:ext>
          </a:extLst>
        </xdr:cNvPr>
        <xdr:cNvSpPr/>
      </xdr:nvSpPr>
      <xdr:spPr>
        <a:xfrm>
          <a:off x="9588500" y="953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124661</xdr:rowOff>
    </xdr:from>
    <xdr:to>
      <xdr:col>55</xdr:col>
      <xdr:colOff>0</xdr:colOff>
      <xdr:row>55</xdr:row>
      <xdr:rowOff>155768</xdr:rowOff>
    </xdr:to>
    <xdr:cxnSp macro="">
      <xdr:nvCxnSpPr>
        <xdr:cNvPr id="247" name="直線コネクタ 246">
          <a:extLst>
            <a:ext uri="{FF2B5EF4-FFF2-40B4-BE49-F238E27FC236}">
              <a16:creationId xmlns:a16="http://schemas.microsoft.com/office/drawing/2014/main" id="{7DE733D0-726E-44AC-B513-CD6D0BE80E51}"/>
            </a:ext>
          </a:extLst>
        </xdr:cNvPr>
        <xdr:cNvCxnSpPr/>
      </xdr:nvCxnSpPr>
      <xdr:spPr>
        <a:xfrm flipV="1">
          <a:off x="9639300" y="9554411"/>
          <a:ext cx="838200" cy="3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139553</xdr:rowOff>
    </xdr:from>
    <xdr:to>
      <xdr:col>46</xdr:col>
      <xdr:colOff>38100</xdr:colOff>
      <xdr:row>56</xdr:row>
      <xdr:rowOff>69703</xdr:rowOff>
    </xdr:to>
    <xdr:sp macro="" textlink="">
      <xdr:nvSpPr>
        <xdr:cNvPr id="248" name="楕円 247">
          <a:extLst>
            <a:ext uri="{FF2B5EF4-FFF2-40B4-BE49-F238E27FC236}">
              <a16:creationId xmlns:a16="http://schemas.microsoft.com/office/drawing/2014/main" id="{AFC5BF63-DF21-449E-9C67-0E5694E04BF4}"/>
            </a:ext>
          </a:extLst>
        </xdr:cNvPr>
        <xdr:cNvSpPr/>
      </xdr:nvSpPr>
      <xdr:spPr>
        <a:xfrm>
          <a:off x="8699500" y="9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155768</xdr:rowOff>
    </xdr:from>
    <xdr:to>
      <xdr:col>50</xdr:col>
      <xdr:colOff>114300</xdr:colOff>
      <xdr:row>56</xdr:row>
      <xdr:rowOff>18903</xdr:rowOff>
    </xdr:to>
    <xdr:cxnSp macro="">
      <xdr:nvCxnSpPr>
        <xdr:cNvPr id="249" name="直線コネクタ 248">
          <a:extLst>
            <a:ext uri="{FF2B5EF4-FFF2-40B4-BE49-F238E27FC236}">
              <a16:creationId xmlns:a16="http://schemas.microsoft.com/office/drawing/2014/main" id="{1FBEBB7B-D1C6-4F9E-B061-41F5C98BC9AF}"/>
            </a:ext>
          </a:extLst>
        </xdr:cNvPr>
        <xdr:cNvCxnSpPr/>
      </xdr:nvCxnSpPr>
      <xdr:spPr>
        <a:xfrm flipV="1">
          <a:off x="8750300" y="9585518"/>
          <a:ext cx="889000" cy="34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7296</xdr:rowOff>
    </xdr:from>
    <xdr:to>
      <xdr:col>41</xdr:col>
      <xdr:colOff>101600</xdr:colOff>
      <xdr:row>56</xdr:row>
      <xdr:rowOff>108896</xdr:rowOff>
    </xdr:to>
    <xdr:sp macro="" textlink="">
      <xdr:nvSpPr>
        <xdr:cNvPr id="250" name="楕円 249">
          <a:extLst>
            <a:ext uri="{FF2B5EF4-FFF2-40B4-BE49-F238E27FC236}">
              <a16:creationId xmlns:a16="http://schemas.microsoft.com/office/drawing/2014/main" id="{22CB86B9-1BE5-4CC9-8472-B91021E1F32B}"/>
            </a:ext>
          </a:extLst>
        </xdr:cNvPr>
        <xdr:cNvSpPr/>
      </xdr:nvSpPr>
      <xdr:spPr>
        <a:xfrm>
          <a:off x="7810500" y="960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18903</xdr:rowOff>
    </xdr:from>
    <xdr:to>
      <xdr:col>45</xdr:col>
      <xdr:colOff>177800</xdr:colOff>
      <xdr:row>56</xdr:row>
      <xdr:rowOff>58096</xdr:rowOff>
    </xdr:to>
    <xdr:cxnSp macro="">
      <xdr:nvCxnSpPr>
        <xdr:cNvPr id="251" name="直線コネクタ 250">
          <a:extLst>
            <a:ext uri="{FF2B5EF4-FFF2-40B4-BE49-F238E27FC236}">
              <a16:creationId xmlns:a16="http://schemas.microsoft.com/office/drawing/2014/main" id="{EC2B0F98-12B2-4132-AD91-748E6CAC88AC}"/>
            </a:ext>
          </a:extLst>
        </xdr:cNvPr>
        <xdr:cNvCxnSpPr/>
      </xdr:nvCxnSpPr>
      <xdr:spPr>
        <a:xfrm flipV="1">
          <a:off x="7861300" y="9620103"/>
          <a:ext cx="889000" cy="39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41548</xdr:rowOff>
    </xdr:from>
    <xdr:to>
      <xdr:col>36</xdr:col>
      <xdr:colOff>165100</xdr:colOff>
      <xdr:row>56</xdr:row>
      <xdr:rowOff>143148</xdr:rowOff>
    </xdr:to>
    <xdr:sp macro="" textlink="">
      <xdr:nvSpPr>
        <xdr:cNvPr id="252" name="楕円 251">
          <a:extLst>
            <a:ext uri="{FF2B5EF4-FFF2-40B4-BE49-F238E27FC236}">
              <a16:creationId xmlns:a16="http://schemas.microsoft.com/office/drawing/2014/main" id="{F66FACA9-F734-47CC-A39B-F4FA015DFF4F}"/>
            </a:ext>
          </a:extLst>
        </xdr:cNvPr>
        <xdr:cNvSpPr/>
      </xdr:nvSpPr>
      <xdr:spPr>
        <a:xfrm>
          <a:off x="6921500" y="964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58096</xdr:rowOff>
    </xdr:from>
    <xdr:to>
      <xdr:col>41</xdr:col>
      <xdr:colOff>50800</xdr:colOff>
      <xdr:row>56</xdr:row>
      <xdr:rowOff>92348</xdr:rowOff>
    </xdr:to>
    <xdr:cxnSp macro="">
      <xdr:nvCxnSpPr>
        <xdr:cNvPr id="253" name="直線コネクタ 252">
          <a:extLst>
            <a:ext uri="{FF2B5EF4-FFF2-40B4-BE49-F238E27FC236}">
              <a16:creationId xmlns:a16="http://schemas.microsoft.com/office/drawing/2014/main" id="{781880CD-9AD2-4D96-92C4-CDCB9108C94F}"/>
            </a:ext>
          </a:extLst>
        </xdr:cNvPr>
        <xdr:cNvCxnSpPr/>
      </xdr:nvCxnSpPr>
      <xdr:spPr>
        <a:xfrm flipV="1">
          <a:off x="6972300" y="9659296"/>
          <a:ext cx="889000" cy="3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3E9718E9-BCCD-45BB-BA4C-E203407AA14D}"/>
            </a:ext>
          </a:extLst>
        </xdr:cNvPr>
        <xdr:cNvSpPr txBox="1"/>
      </xdr:nvSpPr>
      <xdr:spPr>
        <a:xfrm>
          <a:off x="9327095" y="1082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21E322CA-888A-4BCB-8846-E3883444CA7F}"/>
            </a:ext>
          </a:extLst>
        </xdr:cNvPr>
        <xdr:cNvSpPr txBox="1"/>
      </xdr:nvSpPr>
      <xdr:spPr>
        <a:xfrm>
          <a:off x="8450795" y="1082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FA89FCB1-CB4B-4A2A-9C32-EB084027AE56}"/>
            </a:ext>
          </a:extLst>
        </xdr:cNvPr>
        <xdr:cNvSpPr txBox="1"/>
      </xdr:nvSpPr>
      <xdr:spPr>
        <a:xfrm>
          <a:off x="7561795" y="1081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29294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4CC86DCF-FA27-4C70-B419-370050C7768F}"/>
            </a:ext>
          </a:extLst>
        </xdr:cNvPr>
        <xdr:cNvSpPr txBox="1"/>
      </xdr:nvSpPr>
      <xdr:spPr>
        <a:xfrm>
          <a:off x="6672795" y="10659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54</xdr:row>
      <xdr:rowOff>51645</xdr:rowOff>
    </xdr:from>
    <xdr:ext cx="690189" cy="259045"/>
    <xdr:sp macro="" textlink="">
      <xdr:nvSpPr>
        <xdr:cNvPr id="258" name="n_1mainValue【橋りょう・トンネル】&#10;一人当たり有形固定資産（償却資産）額">
          <a:extLst>
            <a:ext uri="{FF2B5EF4-FFF2-40B4-BE49-F238E27FC236}">
              <a16:creationId xmlns:a16="http://schemas.microsoft.com/office/drawing/2014/main" id="{19AE344E-1886-464E-B1AA-0187AEC07D22}"/>
            </a:ext>
          </a:extLst>
        </xdr:cNvPr>
        <xdr:cNvSpPr txBox="1"/>
      </xdr:nvSpPr>
      <xdr:spPr>
        <a:xfrm>
          <a:off x="9281505" y="93099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54</xdr:row>
      <xdr:rowOff>86230</xdr:rowOff>
    </xdr:from>
    <xdr:ext cx="690189" cy="259045"/>
    <xdr:sp macro="" textlink="">
      <xdr:nvSpPr>
        <xdr:cNvPr id="259" name="n_2mainValue【橋りょう・トンネル】&#10;一人当たり有形固定資産（償却資産）額">
          <a:extLst>
            <a:ext uri="{FF2B5EF4-FFF2-40B4-BE49-F238E27FC236}">
              <a16:creationId xmlns:a16="http://schemas.microsoft.com/office/drawing/2014/main" id="{F624B01D-B330-4B56-84CE-13C1050FE086}"/>
            </a:ext>
          </a:extLst>
        </xdr:cNvPr>
        <xdr:cNvSpPr txBox="1"/>
      </xdr:nvSpPr>
      <xdr:spPr>
        <a:xfrm>
          <a:off x="8405205" y="93445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54</xdr:row>
      <xdr:rowOff>125423</xdr:rowOff>
    </xdr:from>
    <xdr:ext cx="690189" cy="259045"/>
    <xdr:sp macro="" textlink="">
      <xdr:nvSpPr>
        <xdr:cNvPr id="260" name="n_3mainValue【橋りょう・トンネル】&#10;一人当たり有形固定資産（償却資産）額">
          <a:extLst>
            <a:ext uri="{FF2B5EF4-FFF2-40B4-BE49-F238E27FC236}">
              <a16:creationId xmlns:a16="http://schemas.microsoft.com/office/drawing/2014/main" id="{14342204-1823-47E7-AD29-D2CD6AB21045}"/>
            </a:ext>
          </a:extLst>
        </xdr:cNvPr>
        <xdr:cNvSpPr txBox="1"/>
      </xdr:nvSpPr>
      <xdr:spPr>
        <a:xfrm>
          <a:off x="7516205" y="9383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54</xdr:row>
      <xdr:rowOff>159675</xdr:rowOff>
    </xdr:from>
    <xdr:ext cx="690189" cy="259045"/>
    <xdr:sp macro="" textlink="">
      <xdr:nvSpPr>
        <xdr:cNvPr id="261" name="n_4mainValue【橋りょう・トンネル】&#10;一人当たり有形固定資産（償却資産）額">
          <a:extLst>
            <a:ext uri="{FF2B5EF4-FFF2-40B4-BE49-F238E27FC236}">
              <a16:creationId xmlns:a16="http://schemas.microsoft.com/office/drawing/2014/main" id="{0B8B6506-8B37-489F-9529-32D105962B68}"/>
            </a:ext>
          </a:extLst>
        </xdr:cNvPr>
        <xdr:cNvSpPr txBox="1"/>
      </xdr:nvSpPr>
      <xdr:spPr>
        <a:xfrm>
          <a:off x="6627205" y="94179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D44C33B7-67A2-42D9-821B-38143A8EF60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81B12A4-1470-42E1-A87D-E7EEAA121BF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61B0689-1EA6-4D3B-9289-925AF55C377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20E35DC5-AD73-45A4-91CF-B5A3282F6FA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1BB7D92-7C5A-42C3-A2D1-F1E6577C328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130AA6F-406F-4BC4-9ADF-4D7A5A7DEE4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A0481430-5E09-4A5E-B0F0-80E76E3043B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76CBC65-F342-463F-BD92-B0FFB2D68BF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CCC47F8D-8A46-482E-AFF4-A681FE80013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5239BD1B-8FAB-45EA-A0BD-66EABF7D408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85971477-1E97-4237-A8B9-6731DEF94C2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FCEDA534-BA26-4049-831D-5BF2B89D448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A9B25060-9219-4440-9D72-FA8D36437029}"/>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09FD5428-3188-44BA-9323-1F16FC6DD44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F080A701-3743-4E58-AC73-1CDE7F0D4954}"/>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5224B10E-7B19-4675-BFDA-5A420EF8DC46}"/>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C0A8249C-7991-4169-835C-6FF067ABF24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920885BB-FE7F-47F1-BA22-8021A0EE566A}"/>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805CEA0A-8576-4878-8239-CD01FD07E361}"/>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38833499-3464-40C4-A68D-ABA18C28A91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C9F542FA-D8AD-4DEB-8D6D-33C0AE736081}"/>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1B6F1299-26F5-416A-830A-98C8E95EB4B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A65BB9E8-69DF-4156-B68E-4A8AEF959AAD}"/>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2CBDD973-A6BB-42FC-B1EB-46CECB8A5235}"/>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74B1DBC4-9A6C-4E50-A66A-DD5AB91D5A4B}"/>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3F4DBDA8-1860-4B49-A4C0-46F5D660BBDE}"/>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BBB5D9BF-B6DD-4460-837C-FCA2B3B190E4}"/>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97C1B915-CF37-40CA-AE43-D1DD608F8F33}"/>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AA4B12D9-B0CC-4722-A330-07F627C5F307}"/>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3AF9D9F4-E5CC-4EBC-9C56-5C5669C572FE}"/>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B310143A-56F3-44EC-AA50-CDD874DA6925}"/>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B5E3DE93-D70D-437C-936F-C4CF94045DDF}"/>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126746</xdr:rowOff>
    </xdr:from>
    <xdr:to>
      <xdr:col>6</xdr:col>
      <xdr:colOff>38100</xdr:colOff>
      <xdr:row>82</xdr:row>
      <xdr:rowOff>56896</xdr:rowOff>
    </xdr:to>
    <xdr:sp macro="" textlink="">
      <xdr:nvSpPr>
        <xdr:cNvPr id="294" name="フローチャート: 判断 293">
          <a:extLst>
            <a:ext uri="{FF2B5EF4-FFF2-40B4-BE49-F238E27FC236}">
              <a16:creationId xmlns:a16="http://schemas.microsoft.com/office/drawing/2014/main" id="{2D3068AF-1AA3-4994-9A7D-FD87E9940A79}"/>
            </a:ext>
          </a:extLst>
        </xdr:cNvPr>
        <xdr:cNvSpPr/>
      </xdr:nvSpPr>
      <xdr:spPr>
        <a:xfrm>
          <a:off x="1079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6B33E51B-06A7-4854-8DFB-EAD69F777B0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A04DBEF6-AE6A-4579-ADAA-47F1024BA81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B7CD76B-3445-41FA-993C-4760B7E48D0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68A9899-E438-46FC-B1F7-18D5CDCF90B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443EFC1-F6B3-43B2-B740-820A2EBEDFB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65024</xdr:rowOff>
    </xdr:from>
    <xdr:to>
      <xdr:col>24</xdr:col>
      <xdr:colOff>114300</xdr:colOff>
      <xdr:row>82</xdr:row>
      <xdr:rowOff>166624</xdr:rowOff>
    </xdr:to>
    <xdr:sp macro="" textlink="">
      <xdr:nvSpPr>
        <xdr:cNvPr id="300" name="楕円 299">
          <a:extLst>
            <a:ext uri="{FF2B5EF4-FFF2-40B4-BE49-F238E27FC236}">
              <a16:creationId xmlns:a16="http://schemas.microsoft.com/office/drawing/2014/main" id="{53DBCBF6-51CA-48F2-A62D-F763F170F97A}"/>
            </a:ext>
          </a:extLst>
        </xdr:cNvPr>
        <xdr:cNvSpPr/>
      </xdr:nvSpPr>
      <xdr:spPr>
        <a:xfrm>
          <a:off x="4584700" y="1412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87901</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67028C8C-DAA7-4EA3-8EC0-3A44269E8114}"/>
            </a:ext>
          </a:extLst>
        </xdr:cNvPr>
        <xdr:cNvSpPr txBox="1"/>
      </xdr:nvSpPr>
      <xdr:spPr>
        <a:xfrm>
          <a:off x="4673600" y="1397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33020</xdr:rowOff>
    </xdr:from>
    <xdr:to>
      <xdr:col>20</xdr:col>
      <xdr:colOff>38100</xdr:colOff>
      <xdr:row>82</xdr:row>
      <xdr:rowOff>134620</xdr:rowOff>
    </xdr:to>
    <xdr:sp macro="" textlink="">
      <xdr:nvSpPr>
        <xdr:cNvPr id="302" name="楕円 301">
          <a:extLst>
            <a:ext uri="{FF2B5EF4-FFF2-40B4-BE49-F238E27FC236}">
              <a16:creationId xmlns:a16="http://schemas.microsoft.com/office/drawing/2014/main" id="{CA857868-7BB1-418A-8504-458F897F427F}"/>
            </a:ext>
          </a:extLst>
        </xdr:cNvPr>
        <xdr:cNvSpPr/>
      </xdr:nvSpPr>
      <xdr:spPr>
        <a:xfrm>
          <a:off x="3746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83820</xdr:rowOff>
    </xdr:from>
    <xdr:to>
      <xdr:col>24</xdr:col>
      <xdr:colOff>63500</xdr:colOff>
      <xdr:row>82</xdr:row>
      <xdr:rowOff>115824</xdr:rowOff>
    </xdr:to>
    <xdr:cxnSp macro="">
      <xdr:nvCxnSpPr>
        <xdr:cNvPr id="303" name="直線コネクタ 302">
          <a:extLst>
            <a:ext uri="{FF2B5EF4-FFF2-40B4-BE49-F238E27FC236}">
              <a16:creationId xmlns:a16="http://schemas.microsoft.com/office/drawing/2014/main" id="{3F3999C2-426D-4D81-9C16-BE32A9111EA7}"/>
            </a:ext>
          </a:extLst>
        </xdr:cNvPr>
        <xdr:cNvCxnSpPr/>
      </xdr:nvCxnSpPr>
      <xdr:spPr>
        <a:xfrm>
          <a:off x="3797300" y="1414272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3302</xdr:rowOff>
    </xdr:from>
    <xdr:to>
      <xdr:col>15</xdr:col>
      <xdr:colOff>101600</xdr:colOff>
      <xdr:row>82</xdr:row>
      <xdr:rowOff>104902</xdr:rowOff>
    </xdr:to>
    <xdr:sp macro="" textlink="">
      <xdr:nvSpPr>
        <xdr:cNvPr id="304" name="楕円 303">
          <a:extLst>
            <a:ext uri="{FF2B5EF4-FFF2-40B4-BE49-F238E27FC236}">
              <a16:creationId xmlns:a16="http://schemas.microsoft.com/office/drawing/2014/main" id="{000CE5CA-BAC9-4465-BF77-E58B20FCA69A}"/>
            </a:ext>
          </a:extLst>
        </xdr:cNvPr>
        <xdr:cNvSpPr/>
      </xdr:nvSpPr>
      <xdr:spPr>
        <a:xfrm>
          <a:off x="2857500" y="1406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54102</xdr:rowOff>
    </xdr:from>
    <xdr:to>
      <xdr:col>19</xdr:col>
      <xdr:colOff>177800</xdr:colOff>
      <xdr:row>82</xdr:row>
      <xdr:rowOff>83820</xdr:rowOff>
    </xdr:to>
    <xdr:cxnSp macro="">
      <xdr:nvCxnSpPr>
        <xdr:cNvPr id="305" name="直線コネクタ 304">
          <a:extLst>
            <a:ext uri="{FF2B5EF4-FFF2-40B4-BE49-F238E27FC236}">
              <a16:creationId xmlns:a16="http://schemas.microsoft.com/office/drawing/2014/main" id="{55C75105-FD46-4740-8D96-E7278E5A2C00}"/>
            </a:ext>
          </a:extLst>
        </xdr:cNvPr>
        <xdr:cNvCxnSpPr/>
      </xdr:nvCxnSpPr>
      <xdr:spPr>
        <a:xfrm>
          <a:off x="2908300" y="1411300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138176</xdr:rowOff>
    </xdr:from>
    <xdr:to>
      <xdr:col>10</xdr:col>
      <xdr:colOff>165100</xdr:colOff>
      <xdr:row>82</xdr:row>
      <xdr:rowOff>68326</xdr:rowOff>
    </xdr:to>
    <xdr:sp macro="" textlink="">
      <xdr:nvSpPr>
        <xdr:cNvPr id="306" name="楕円 305">
          <a:extLst>
            <a:ext uri="{FF2B5EF4-FFF2-40B4-BE49-F238E27FC236}">
              <a16:creationId xmlns:a16="http://schemas.microsoft.com/office/drawing/2014/main" id="{026D304C-CC4A-4053-8C73-43821D23BC2D}"/>
            </a:ext>
          </a:extLst>
        </xdr:cNvPr>
        <xdr:cNvSpPr/>
      </xdr:nvSpPr>
      <xdr:spPr>
        <a:xfrm>
          <a:off x="1968500" y="1402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17526</xdr:rowOff>
    </xdr:from>
    <xdr:to>
      <xdr:col>15</xdr:col>
      <xdr:colOff>50800</xdr:colOff>
      <xdr:row>82</xdr:row>
      <xdr:rowOff>54102</xdr:rowOff>
    </xdr:to>
    <xdr:cxnSp macro="">
      <xdr:nvCxnSpPr>
        <xdr:cNvPr id="307" name="直線コネクタ 306">
          <a:extLst>
            <a:ext uri="{FF2B5EF4-FFF2-40B4-BE49-F238E27FC236}">
              <a16:creationId xmlns:a16="http://schemas.microsoft.com/office/drawing/2014/main" id="{A18E1FB5-4FE4-42C4-A08C-4FCCB03D5455}"/>
            </a:ext>
          </a:extLst>
        </xdr:cNvPr>
        <xdr:cNvCxnSpPr/>
      </xdr:nvCxnSpPr>
      <xdr:spPr>
        <a:xfrm>
          <a:off x="2019300" y="1407642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103887</xdr:rowOff>
    </xdr:from>
    <xdr:to>
      <xdr:col>6</xdr:col>
      <xdr:colOff>38100</xdr:colOff>
      <xdr:row>82</xdr:row>
      <xdr:rowOff>34037</xdr:rowOff>
    </xdr:to>
    <xdr:sp macro="" textlink="">
      <xdr:nvSpPr>
        <xdr:cNvPr id="308" name="楕円 307">
          <a:extLst>
            <a:ext uri="{FF2B5EF4-FFF2-40B4-BE49-F238E27FC236}">
              <a16:creationId xmlns:a16="http://schemas.microsoft.com/office/drawing/2014/main" id="{844F3BE0-E914-4801-9F59-A21FC4C7990B}"/>
            </a:ext>
          </a:extLst>
        </xdr:cNvPr>
        <xdr:cNvSpPr/>
      </xdr:nvSpPr>
      <xdr:spPr>
        <a:xfrm>
          <a:off x="1079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154687</xdr:rowOff>
    </xdr:from>
    <xdr:to>
      <xdr:col>10</xdr:col>
      <xdr:colOff>114300</xdr:colOff>
      <xdr:row>82</xdr:row>
      <xdr:rowOff>17526</xdr:rowOff>
    </xdr:to>
    <xdr:cxnSp macro="">
      <xdr:nvCxnSpPr>
        <xdr:cNvPr id="309" name="直線コネクタ 308">
          <a:extLst>
            <a:ext uri="{FF2B5EF4-FFF2-40B4-BE49-F238E27FC236}">
              <a16:creationId xmlns:a16="http://schemas.microsoft.com/office/drawing/2014/main" id="{408BE336-59D9-4370-A5B6-3E9B24526CCC}"/>
            </a:ext>
          </a:extLst>
        </xdr:cNvPr>
        <xdr:cNvCxnSpPr/>
      </xdr:nvCxnSpPr>
      <xdr:spPr>
        <a:xfrm>
          <a:off x="1130300" y="14042137"/>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0FCF1287-5BFB-49A3-AD1E-EAF1BF81D957}"/>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CB10A52A-814B-444F-AB14-F19C94082863}"/>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8465B135-2BAF-4E40-BEA5-DB39D7C5FFAC}"/>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48023</xdr:rowOff>
    </xdr:from>
    <xdr:ext cx="405111" cy="259045"/>
    <xdr:sp macro="" textlink="">
      <xdr:nvSpPr>
        <xdr:cNvPr id="313" name="n_4aveValue【公営住宅】&#10;有形固定資産減価償却率">
          <a:extLst>
            <a:ext uri="{FF2B5EF4-FFF2-40B4-BE49-F238E27FC236}">
              <a16:creationId xmlns:a16="http://schemas.microsoft.com/office/drawing/2014/main" id="{521702F0-F3A0-4FC3-9CC8-21F06BF614EF}"/>
            </a:ext>
          </a:extLst>
        </xdr:cNvPr>
        <xdr:cNvSpPr txBox="1"/>
      </xdr:nvSpPr>
      <xdr:spPr>
        <a:xfrm>
          <a:off x="927744" y="1410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151147</xdr:rowOff>
    </xdr:from>
    <xdr:ext cx="405111" cy="259045"/>
    <xdr:sp macro="" textlink="">
      <xdr:nvSpPr>
        <xdr:cNvPr id="314" name="n_1mainValue【公営住宅】&#10;有形固定資産減価償却率">
          <a:extLst>
            <a:ext uri="{FF2B5EF4-FFF2-40B4-BE49-F238E27FC236}">
              <a16:creationId xmlns:a16="http://schemas.microsoft.com/office/drawing/2014/main" id="{822D9057-BE6C-4C54-B33C-D318428DBC51}"/>
            </a:ext>
          </a:extLst>
        </xdr:cNvPr>
        <xdr:cNvSpPr txBox="1"/>
      </xdr:nvSpPr>
      <xdr:spPr>
        <a:xfrm>
          <a:off x="35820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121429</xdr:rowOff>
    </xdr:from>
    <xdr:ext cx="405111" cy="259045"/>
    <xdr:sp macro="" textlink="">
      <xdr:nvSpPr>
        <xdr:cNvPr id="315" name="n_2mainValue【公営住宅】&#10;有形固定資産減価償却率">
          <a:extLst>
            <a:ext uri="{FF2B5EF4-FFF2-40B4-BE49-F238E27FC236}">
              <a16:creationId xmlns:a16="http://schemas.microsoft.com/office/drawing/2014/main" id="{50A78FBD-A6B9-4828-9CD0-A3D5282FCE83}"/>
            </a:ext>
          </a:extLst>
        </xdr:cNvPr>
        <xdr:cNvSpPr txBox="1"/>
      </xdr:nvSpPr>
      <xdr:spPr>
        <a:xfrm>
          <a:off x="2705744" y="1383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84853</xdr:rowOff>
    </xdr:from>
    <xdr:ext cx="405111" cy="259045"/>
    <xdr:sp macro="" textlink="">
      <xdr:nvSpPr>
        <xdr:cNvPr id="316" name="n_3mainValue【公営住宅】&#10;有形固定資産減価償却率">
          <a:extLst>
            <a:ext uri="{FF2B5EF4-FFF2-40B4-BE49-F238E27FC236}">
              <a16:creationId xmlns:a16="http://schemas.microsoft.com/office/drawing/2014/main" id="{06A0917A-ABEB-4E17-A153-B4BF44ABF22A}"/>
            </a:ext>
          </a:extLst>
        </xdr:cNvPr>
        <xdr:cNvSpPr txBox="1"/>
      </xdr:nvSpPr>
      <xdr:spPr>
        <a:xfrm>
          <a:off x="1816744" y="1380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50564</xdr:rowOff>
    </xdr:from>
    <xdr:ext cx="405111" cy="259045"/>
    <xdr:sp macro="" textlink="">
      <xdr:nvSpPr>
        <xdr:cNvPr id="317" name="n_4mainValue【公営住宅】&#10;有形固定資産減価償却率">
          <a:extLst>
            <a:ext uri="{FF2B5EF4-FFF2-40B4-BE49-F238E27FC236}">
              <a16:creationId xmlns:a16="http://schemas.microsoft.com/office/drawing/2014/main" id="{D330CA3A-C991-40A6-989A-CBE16FAE1480}"/>
            </a:ext>
          </a:extLst>
        </xdr:cNvPr>
        <xdr:cNvSpPr txBox="1"/>
      </xdr:nvSpPr>
      <xdr:spPr>
        <a:xfrm>
          <a:off x="927744" y="13766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7223A029-7C36-45C4-A64F-E3553DAD4E1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5BA26974-9EE6-4F4B-BAC0-F3A65381721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9CCEDCC4-0C87-4FE8-8D9B-56C2DE9CBD3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60C2D6C1-ACAE-4317-B0CD-D26F7F23559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9B7DA375-CF0A-4EF0-83F2-4A739A94B29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0C3BD55D-DFD8-48EF-ABB5-B8E8AA77925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2922F9C1-90D0-4BE8-A8F2-E93029F0568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D53B6084-411F-42E4-A406-406F229696C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3144B916-54C6-45AE-AFC6-6D2C5032DE8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A564F0BA-AEDA-473E-9D73-4A2EA80302C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851CA35F-25C4-4136-9E14-D9A69787F52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FAC1D086-F6B3-4C00-8584-56357BF2F91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BE37D117-6E6D-4164-8624-1A244BA29D8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E0C30B92-66D4-4A6A-8974-4C6A4BE5C28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F968D18E-90C6-43ED-83EB-BE02F50DE14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B04DA6DD-8E69-49D7-BF09-DA9AAAA91F7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E367CE92-730C-49D8-9EFA-A31D42C92C4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41A0EAC7-D8B0-496E-8A5B-912C57DA0E5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9064CC42-F687-46B4-9715-5303BF89BFC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0F84C18A-A728-4437-B70C-533AB76BA91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6B99BE0D-843F-46AB-8BD6-4EDA5852765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FB2353B7-A47B-488A-B0B2-3A770B9B9E7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63286759-DB53-43FC-AE98-0A612FEAC64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D935FA3E-0F36-4AE6-BE1E-4FB873898878}"/>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32A2B88A-0372-4D21-9A6A-4E99C3C03985}"/>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CBB0013B-C7C2-4A54-B644-A635D659DD1B}"/>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4DFEE9A4-33D9-400F-8978-0F3CF7A7BCC6}"/>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4E0C04B8-4822-4FDD-94C7-D82597EF3633}"/>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03BE4052-9F2D-42C1-865B-C6501B4FE0AE}"/>
            </a:ext>
          </a:extLst>
        </xdr:cNvPr>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DA3ABDCB-4C33-4DBC-8B09-75D1C30290BC}"/>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0BAEC2A4-D198-47B3-946F-E76F736405DE}"/>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EFAD0FC3-A3F4-44E8-BC83-28CD9937CD4D}"/>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E8CEF9AA-AB43-461E-B0F4-F6F60531FB70}"/>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168656</xdr:rowOff>
    </xdr:from>
    <xdr:to>
      <xdr:col>36</xdr:col>
      <xdr:colOff>165100</xdr:colOff>
      <xdr:row>83</xdr:row>
      <xdr:rowOff>98806</xdr:rowOff>
    </xdr:to>
    <xdr:sp macro="" textlink="">
      <xdr:nvSpPr>
        <xdr:cNvPr id="351" name="フローチャート: 判断 350">
          <a:extLst>
            <a:ext uri="{FF2B5EF4-FFF2-40B4-BE49-F238E27FC236}">
              <a16:creationId xmlns:a16="http://schemas.microsoft.com/office/drawing/2014/main" id="{18BFC1C9-1AE7-402C-B064-0ABF275963EA}"/>
            </a:ext>
          </a:extLst>
        </xdr:cNvPr>
        <xdr:cNvSpPr/>
      </xdr:nvSpPr>
      <xdr:spPr>
        <a:xfrm>
          <a:off x="6921500" y="1422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7EE6AE8-F656-4E5B-9EF2-12497832990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2AD3283-0454-4164-9ADE-193A08D117A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CB65B11-4200-46BD-9739-4542C5B4C7E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324D6B9-8D44-4BCB-BCDA-34565561A6E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F129590-6ACE-4B94-A99F-043656D599F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38354</xdr:rowOff>
    </xdr:from>
    <xdr:to>
      <xdr:col>55</xdr:col>
      <xdr:colOff>50800</xdr:colOff>
      <xdr:row>78</xdr:row>
      <xdr:rowOff>139954</xdr:rowOff>
    </xdr:to>
    <xdr:sp macro="" textlink="">
      <xdr:nvSpPr>
        <xdr:cNvPr id="357" name="楕円 356">
          <a:extLst>
            <a:ext uri="{FF2B5EF4-FFF2-40B4-BE49-F238E27FC236}">
              <a16:creationId xmlns:a16="http://schemas.microsoft.com/office/drawing/2014/main" id="{C9C3BF6E-B2EB-47E8-8B37-A88B36EED56F}"/>
            </a:ext>
          </a:extLst>
        </xdr:cNvPr>
        <xdr:cNvSpPr/>
      </xdr:nvSpPr>
      <xdr:spPr>
        <a:xfrm>
          <a:off x="10426700" y="1341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124731</xdr:rowOff>
    </xdr:from>
    <xdr:ext cx="469744" cy="259045"/>
    <xdr:sp macro="" textlink="">
      <xdr:nvSpPr>
        <xdr:cNvPr id="358" name="【公営住宅】&#10;一人当たり面積該当値テキスト">
          <a:extLst>
            <a:ext uri="{FF2B5EF4-FFF2-40B4-BE49-F238E27FC236}">
              <a16:creationId xmlns:a16="http://schemas.microsoft.com/office/drawing/2014/main" id="{80EFF535-6A03-4898-90F4-957B6E17F10F}"/>
            </a:ext>
          </a:extLst>
        </xdr:cNvPr>
        <xdr:cNvSpPr txBox="1"/>
      </xdr:nvSpPr>
      <xdr:spPr>
        <a:xfrm>
          <a:off x="10515600" y="1332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63500</xdr:rowOff>
    </xdr:from>
    <xdr:to>
      <xdr:col>50</xdr:col>
      <xdr:colOff>165100</xdr:colOff>
      <xdr:row>78</xdr:row>
      <xdr:rowOff>165100</xdr:rowOff>
    </xdr:to>
    <xdr:sp macro="" textlink="">
      <xdr:nvSpPr>
        <xdr:cNvPr id="359" name="楕円 358">
          <a:extLst>
            <a:ext uri="{FF2B5EF4-FFF2-40B4-BE49-F238E27FC236}">
              <a16:creationId xmlns:a16="http://schemas.microsoft.com/office/drawing/2014/main" id="{68FDFC45-47F1-47C3-B0E1-D61ABCC1BFC8}"/>
            </a:ext>
          </a:extLst>
        </xdr:cNvPr>
        <xdr:cNvSpPr/>
      </xdr:nvSpPr>
      <xdr:spPr>
        <a:xfrm>
          <a:off x="9588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89154</xdr:rowOff>
    </xdr:from>
    <xdr:to>
      <xdr:col>55</xdr:col>
      <xdr:colOff>0</xdr:colOff>
      <xdr:row>78</xdr:row>
      <xdr:rowOff>114300</xdr:rowOff>
    </xdr:to>
    <xdr:cxnSp macro="">
      <xdr:nvCxnSpPr>
        <xdr:cNvPr id="360" name="直線コネクタ 359">
          <a:extLst>
            <a:ext uri="{FF2B5EF4-FFF2-40B4-BE49-F238E27FC236}">
              <a16:creationId xmlns:a16="http://schemas.microsoft.com/office/drawing/2014/main" id="{D5B50C8F-D293-4102-AF51-1D66606062F9}"/>
            </a:ext>
          </a:extLst>
        </xdr:cNvPr>
        <xdr:cNvCxnSpPr/>
      </xdr:nvCxnSpPr>
      <xdr:spPr>
        <a:xfrm flipV="1">
          <a:off x="9639300" y="13462254"/>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93980</xdr:rowOff>
    </xdr:from>
    <xdr:to>
      <xdr:col>46</xdr:col>
      <xdr:colOff>38100</xdr:colOff>
      <xdr:row>79</xdr:row>
      <xdr:rowOff>24130</xdr:rowOff>
    </xdr:to>
    <xdr:sp macro="" textlink="">
      <xdr:nvSpPr>
        <xdr:cNvPr id="361" name="楕円 360">
          <a:extLst>
            <a:ext uri="{FF2B5EF4-FFF2-40B4-BE49-F238E27FC236}">
              <a16:creationId xmlns:a16="http://schemas.microsoft.com/office/drawing/2014/main" id="{6A84B86F-ABD4-474C-843C-7FC3C58A1207}"/>
            </a:ext>
          </a:extLst>
        </xdr:cNvPr>
        <xdr:cNvSpPr/>
      </xdr:nvSpPr>
      <xdr:spPr>
        <a:xfrm>
          <a:off x="86995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114300</xdr:rowOff>
    </xdr:from>
    <xdr:to>
      <xdr:col>50</xdr:col>
      <xdr:colOff>114300</xdr:colOff>
      <xdr:row>78</xdr:row>
      <xdr:rowOff>144780</xdr:rowOff>
    </xdr:to>
    <xdr:cxnSp macro="">
      <xdr:nvCxnSpPr>
        <xdr:cNvPr id="362" name="直線コネクタ 361">
          <a:extLst>
            <a:ext uri="{FF2B5EF4-FFF2-40B4-BE49-F238E27FC236}">
              <a16:creationId xmlns:a16="http://schemas.microsoft.com/office/drawing/2014/main" id="{53B8AA61-A5AE-48D5-97C0-6B52DDE07F2A}"/>
            </a:ext>
          </a:extLst>
        </xdr:cNvPr>
        <xdr:cNvCxnSpPr/>
      </xdr:nvCxnSpPr>
      <xdr:spPr>
        <a:xfrm flipV="1">
          <a:off x="8750300" y="134874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118363</xdr:rowOff>
    </xdr:from>
    <xdr:to>
      <xdr:col>41</xdr:col>
      <xdr:colOff>101600</xdr:colOff>
      <xdr:row>79</xdr:row>
      <xdr:rowOff>48513</xdr:rowOff>
    </xdr:to>
    <xdr:sp macro="" textlink="">
      <xdr:nvSpPr>
        <xdr:cNvPr id="363" name="楕円 362">
          <a:extLst>
            <a:ext uri="{FF2B5EF4-FFF2-40B4-BE49-F238E27FC236}">
              <a16:creationId xmlns:a16="http://schemas.microsoft.com/office/drawing/2014/main" id="{AA64A7E0-AD62-4B9B-AD30-ED72D14BC5AF}"/>
            </a:ext>
          </a:extLst>
        </xdr:cNvPr>
        <xdr:cNvSpPr/>
      </xdr:nvSpPr>
      <xdr:spPr>
        <a:xfrm>
          <a:off x="7810500" y="1349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144780</xdr:rowOff>
    </xdr:from>
    <xdr:to>
      <xdr:col>45</xdr:col>
      <xdr:colOff>177800</xdr:colOff>
      <xdr:row>78</xdr:row>
      <xdr:rowOff>169163</xdr:rowOff>
    </xdr:to>
    <xdr:cxnSp macro="">
      <xdr:nvCxnSpPr>
        <xdr:cNvPr id="364" name="直線コネクタ 363">
          <a:extLst>
            <a:ext uri="{FF2B5EF4-FFF2-40B4-BE49-F238E27FC236}">
              <a16:creationId xmlns:a16="http://schemas.microsoft.com/office/drawing/2014/main" id="{D1056E39-8D71-48FD-963B-E437B616C87E}"/>
            </a:ext>
          </a:extLst>
        </xdr:cNvPr>
        <xdr:cNvCxnSpPr/>
      </xdr:nvCxnSpPr>
      <xdr:spPr>
        <a:xfrm flipV="1">
          <a:off x="7861300" y="13517880"/>
          <a:ext cx="889000" cy="2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138937</xdr:rowOff>
    </xdr:from>
    <xdr:to>
      <xdr:col>36</xdr:col>
      <xdr:colOff>165100</xdr:colOff>
      <xdr:row>79</xdr:row>
      <xdr:rowOff>69087</xdr:rowOff>
    </xdr:to>
    <xdr:sp macro="" textlink="">
      <xdr:nvSpPr>
        <xdr:cNvPr id="365" name="楕円 364">
          <a:extLst>
            <a:ext uri="{FF2B5EF4-FFF2-40B4-BE49-F238E27FC236}">
              <a16:creationId xmlns:a16="http://schemas.microsoft.com/office/drawing/2014/main" id="{0D500287-36B7-4A7E-AEC2-A53839E0D1CF}"/>
            </a:ext>
          </a:extLst>
        </xdr:cNvPr>
        <xdr:cNvSpPr/>
      </xdr:nvSpPr>
      <xdr:spPr>
        <a:xfrm>
          <a:off x="6921500" y="1351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169163</xdr:rowOff>
    </xdr:from>
    <xdr:to>
      <xdr:col>41</xdr:col>
      <xdr:colOff>50800</xdr:colOff>
      <xdr:row>79</xdr:row>
      <xdr:rowOff>18287</xdr:rowOff>
    </xdr:to>
    <xdr:cxnSp macro="">
      <xdr:nvCxnSpPr>
        <xdr:cNvPr id="366" name="直線コネクタ 365">
          <a:extLst>
            <a:ext uri="{FF2B5EF4-FFF2-40B4-BE49-F238E27FC236}">
              <a16:creationId xmlns:a16="http://schemas.microsoft.com/office/drawing/2014/main" id="{2E6C6BF3-3CB7-4A52-9A41-294B09869C26}"/>
            </a:ext>
          </a:extLst>
        </xdr:cNvPr>
        <xdr:cNvCxnSpPr/>
      </xdr:nvCxnSpPr>
      <xdr:spPr>
        <a:xfrm flipV="1">
          <a:off x="6972300" y="13542263"/>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3CE7A186-0E00-47CB-A44F-CB9E6FC4F20C}"/>
            </a:ext>
          </a:extLst>
        </xdr:cNvPr>
        <xdr:cNvSpPr txBox="1"/>
      </xdr:nvSpPr>
      <xdr:spPr>
        <a:xfrm>
          <a:off x="9391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751CA160-DA8F-482F-ACAB-A2897BE1EE0C}"/>
            </a:ext>
          </a:extLst>
        </xdr:cNvPr>
        <xdr:cNvSpPr txBox="1"/>
      </xdr:nvSpPr>
      <xdr:spPr>
        <a:xfrm>
          <a:off x="8515427" y="145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B756B966-64AE-4168-A133-927611A0C31B}"/>
            </a:ext>
          </a:extLst>
        </xdr:cNvPr>
        <xdr:cNvSpPr txBox="1"/>
      </xdr:nvSpPr>
      <xdr:spPr>
        <a:xfrm>
          <a:off x="7626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89933</xdr:rowOff>
    </xdr:from>
    <xdr:ext cx="469744" cy="259045"/>
    <xdr:sp macro="" textlink="">
      <xdr:nvSpPr>
        <xdr:cNvPr id="370" name="n_4aveValue【公営住宅】&#10;一人当たり面積">
          <a:extLst>
            <a:ext uri="{FF2B5EF4-FFF2-40B4-BE49-F238E27FC236}">
              <a16:creationId xmlns:a16="http://schemas.microsoft.com/office/drawing/2014/main" id="{1E70AC2B-2A96-4821-8395-147F035B484F}"/>
            </a:ext>
          </a:extLst>
        </xdr:cNvPr>
        <xdr:cNvSpPr txBox="1"/>
      </xdr:nvSpPr>
      <xdr:spPr>
        <a:xfrm>
          <a:off x="6737427" y="14320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10177</xdr:rowOff>
    </xdr:from>
    <xdr:ext cx="469744" cy="259045"/>
    <xdr:sp macro="" textlink="">
      <xdr:nvSpPr>
        <xdr:cNvPr id="371" name="n_1mainValue【公営住宅】&#10;一人当たり面積">
          <a:extLst>
            <a:ext uri="{FF2B5EF4-FFF2-40B4-BE49-F238E27FC236}">
              <a16:creationId xmlns:a16="http://schemas.microsoft.com/office/drawing/2014/main" id="{6266BE42-9C2D-4171-B869-2D91DDD1F846}"/>
            </a:ext>
          </a:extLst>
        </xdr:cNvPr>
        <xdr:cNvSpPr txBox="1"/>
      </xdr:nvSpPr>
      <xdr:spPr>
        <a:xfrm>
          <a:off x="9391727" y="1321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40657</xdr:rowOff>
    </xdr:from>
    <xdr:ext cx="469744" cy="259045"/>
    <xdr:sp macro="" textlink="">
      <xdr:nvSpPr>
        <xdr:cNvPr id="372" name="n_2mainValue【公営住宅】&#10;一人当たり面積">
          <a:extLst>
            <a:ext uri="{FF2B5EF4-FFF2-40B4-BE49-F238E27FC236}">
              <a16:creationId xmlns:a16="http://schemas.microsoft.com/office/drawing/2014/main" id="{BDF379BF-2E24-4FF6-B12D-E5BE424791D5}"/>
            </a:ext>
          </a:extLst>
        </xdr:cNvPr>
        <xdr:cNvSpPr txBox="1"/>
      </xdr:nvSpPr>
      <xdr:spPr>
        <a:xfrm>
          <a:off x="8515427" y="1324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65040</xdr:rowOff>
    </xdr:from>
    <xdr:ext cx="469744" cy="259045"/>
    <xdr:sp macro="" textlink="">
      <xdr:nvSpPr>
        <xdr:cNvPr id="373" name="n_3mainValue【公営住宅】&#10;一人当たり面積">
          <a:extLst>
            <a:ext uri="{FF2B5EF4-FFF2-40B4-BE49-F238E27FC236}">
              <a16:creationId xmlns:a16="http://schemas.microsoft.com/office/drawing/2014/main" id="{86F97D1C-39CB-465B-AD19-7515C2EB2776}"/>
            </a:ext>
          </a:extLst>
        </xdr:cNvPr>
        <xdr:cNvSpPr txBox="1"/>
      </xdr:nvSpPr>
      <xdr:spPr>
        <a:xfrm>
          <a:off x="7626427" y="1326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85614</xdr:rowOff>
    </xdr:from>
    <xdr:ext cx="469744" cy="259045"/>
    <xdr:sp macro="" textlink="">
      <xdr:nvSpPr>
        <xdr:cNvPr id="374" name="n_4mainValue【公営住宅】&#10;一人当たり面積">
          <a:extLst>
            <a:ext uri="{FF2B5EF4-FFF2-40B4-BE49-F238E27FC236}">
              <a16:creationId xmlns:a16="http://schemas.microsoft.com/office/drawing/2014/main" id="{F6D3F050-E72E-45EC-A49F-48586832A211}"/>
            </a:ext>
          </a:extLst>
        </xdr:cNvPr>
        <xdr:cNvSpPr txBox="1"/>
      </xdr:nvSpPr>
      <xdr:spPr>
        <a:xfrm>
          <a:off x="6737427" y="1328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F66EA82-7F81-4CC2-831C-2B8D63B7EF9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1A3F386D-0E69-45E8-8456-CD5EFC81A50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A158418E-7DD6-4F92-BFB4-1BE750F1F4D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C357D7C-8E77-4D77-B815-C338A99ADF3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42253EB4-6B26-4C29-B4DD-A9F53AFA4CC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2AADAEC0-5B50-448D-89A2-CB240238C98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B3C6270C-3B4D-486C-801C-56B96BA0C07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8ECCF5D-138A-4AA0-A848-4566D3DC980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C6D69B32-E09A-4096-BF3B-09801D28424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38D819E8-6D3D-4945-9634-81E17579361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8F757934-F947-45CF-A870-FE217D9236E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779FD92D-15C2-4050-8B3B-C60797B9F28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5E38F6BA-6D59-4B5F-BBCC-FA8F165F424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A28EB7A2-A994-4DFC-A1F0-43A63E3293A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8B1F076E-CAA6-4377-869F-FB951EA819D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1880D37B-4E22-4F8E-BAA2-5DC56BCCF7C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FD8F36FE-8372-4500-9DF7-57CA93A352AC}"/>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F26593C5-E9C7-45D1-8EC8-2CA9F18E9BC2}"/>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0DD1E6F4-91DB-4099-94FF-C10065DBB46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9649DD0E-7A53-48D2-A055-4AE05161A52F}"/>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F7BA53AC-3622-4626-A08F-822D17BD526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9B5A81FB-B18E-42A2-B5E9-86473424A64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7A85A116-A44B-4740-A5A3-3E1542B2DFFA}"/>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15236A2C-D6D3-4214-9C2E-68BDEF75F13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AF09224C-A715-4F40-B6AD-5B65DEB7ADB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400" name="直線コネクタ 399">
          <a:extLst>
            <a:ext uri="{FF2B5EF4-FFF2-40B4-BE49-F238E27FC236}">
              <a16:creationId xmlns:a16="http://schemas.microsoft.com/office/drawing/2014/main" id="{312F6113-AD18-4D3F-B07B-199ECEF6479A}"/>
            </a:ext>
          </a:extLst>
        </xdr:cNvPr>
        <xdr:cNvCxnSpPr/>
      </xdr:nvCxnSpPr>
      <xdr:spPr>
        <a:xfrm flipV="1">
          <a:off x="4634865" y="17090571"/>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11DCB44B-A5E9-4900-9878-19A9D11632C2}"/>
            </a:ext>
          </a:extLst>
        </xdr:cNvPr>
        <xdr:cNvSpPr txBox="1"/>
      </xdr:nvSpPr>
      <xdr:spPr>
        <a:xfrm>
          <a:off x="4673600" y="186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402" name="直線コネクタ 401">
          <a:extLst>
            <a:ext uri="{FF2B5EF4-FFF2-40B4-BE49-F238E27FC236}">
              <a16:creationId xmlns:a16="http://schemas.microsoft.com/office/drawing/2014/main" id="{0DA7C824-A63D-4A19-8B14-F3A7226D7811}"/>
            </a:ext>
          </a:extLst>
        </xdr:cNvPr>
        <xdr:cNvCxnSpPr/>
      </xdr:nvCxnSpPr>
      <xdr:spPr>
        <a:xfrm>
          <a:off x="4546600" y="18663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4CE4B09D-B207-4A3C-A7BF-497EB54088CD}"/>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4" name="直線コネクタ 403">
          <a:extLst>
            <a:ext uri="{FF2B5EF4-FFF2-40B4-BE49-F238E27FC236}">
              <a16:creationId xmlns:a16="http://schemas.microsoft.com/office/drawing/2014/main" id="{98ED2EA4-0440-43B1-A6A2-DCEA305B1DB0}"/>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71138</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0D49849A-2249-4D7C-9381-80290D513CB4}"/>
            </a:ext>
          </a:extLst>
        </xdr:cNvPr>
        <xdr:cNvSpPr txBox="1"/>
      </xdr:nvSpPr>
      <xdr:spPr>
        <a:xfrm>
          <a:off x="4673600" y="1790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06" name="フローチャート: 判断 405">
          <a:extLst>
            <a:ext uri="{FF2B5EF4-FFF2-40B4-BE49-F238E27FC236}">
              <a16:creationId xmlns:a16="http://schemas.microsoft.com/office/drawing/2014/main" id="{D5644D29-9284-4922-B138-0D230E1FB408}"/>
            </a:ext>
          </a:extLst>
        </xdr:cNvPr>
        <xdr:cNvSpPr/>
      </xdr:nvSpPr>
      <xdr:spPr>
        <a:xfrm>
          <a:off x="4584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407" name="フローチャート: 判断 406">
          <a:extLst>
            <a:ext uri="{FF2B5EF4-FFF2-40B4-BE49-F238E27FC236}">
              <a16:creationId xmlns:a16="http://schemas.microsoft.com/office/drawing/2014/main" id="{CBB16EEA-C628-46BD-8C56-24091C39572F}"/>
            </a:ext>
          </a:extLst>
        </xdr:cNvPr>
        <xdr:cNvSpPr/>
      </xdr:nvSpPr>
      <xdr:spPr>
        <a:xfrm>
          <a:off x="3746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08" name="フローチャート: 判断 407">
          <a:extLst>
            <a:ext uri="{FF2B5EF4-FFF2-40B4-BE49-F238E27FC236}">
              <a16:creationId xmlns:a16="http://schemas.microsoft.com/office/drawing/2014/main" id="{D51ACE4C-B127-4648-86BA-20BF23586FC4}"/>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409" name="フローチャート: 判断 408">
          <a:extLst>
            <a:ext uri="{FF2B5EF4-FFF2-40B4-BE49-F238E27FC236}">
              <a16:creationId xmlns:a16="http://schemas.microsoft.com/office/drawing/2014/main" id="{668E5595-1BFB-4D24-A1A8-6AEE7E1B3292}"/>
            </a:ext>
          </a:extLst>
        </xdr:cNvPr>
        <xdr:cNvSpPr/>
      </xdr:nvSpPr>
      <xdr:spPr>
        <a:xfrm>
          <a:off x="1968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48261</xdr:rowOff>
    </xdr:from>
    <xdr:to>
      <xdr:col>6</xdr:col>
      <xdr:colOff>38100</xdr:colOff>
      <xdr:row>105</xdr:row>
      <xdr:rowOff>149861</xdr:rowOff>
    </xdr:to>
    <xdr:sp macro="" textlink="">
      <xdr:nvSpPr>
        <xdr:cNvPr id="410" name="フローチャート: 判断 409">
          <a:extLst>
            <a:ext uri="{FF2B5EF4-FFF2-40B4-BE49-F238E27FC236}">
              <a16:creationId xmlns:a16="http://schemas.microsoft.com/office/drawing/2014/main" id="{43AAA8B7-EA01-4C1C-9AEA-12DB0B883FB3}"/>
            </a:ext>
          </a:extLst>
        </xdr:cNvPr>
        <xdr:cNvSpPr/>
      </xdr:nvSpPr>
      <xdr:spPr>
        <a:xfrm>
          <a:off x="10795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3CEB9F70-0A5A-44BD-8E36-4BD2D87B699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8E3CF565-313E-45A5-B4DE-20F8EBF35E8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A1A7CF8-1CB0-4766-8D16-B79EE567F28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6D65B1C-CA66-4B14-B079-DC2330C02AF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6CDC465-0457-445A-B59B-F677C9372DB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6" name="楕円 415">
          <a:extLst>
            <a:ext uri="{FF2B5EF4-FFF2-40B4-BE49-F238E27FC236}">
              <a16:creationId xmlns:a16="http://schemas.microsoft.com/office/drawing/2014/main" id="{19E69C2A-0AFB-49FE-A90E-A90F9D877BCA}"/>
            </a:ext>
          </a:extLst>
        </xdr:cNvPr>
        <xdr:cNvSpPr/>
      </xdr:nvSpPr>
      <xdr:spPr>
        <a:xfrm>
          <a:off x="4584700" y="1808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62609</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2763DAB1-5367-4363-8E3C-230618A885CB}"/>
            </a:ext>
          </a:extLst>
        </xdr:cNvPr>
        <xdr:cNvSpPr txBox="1"/>
      </xdr:nvSpPr>
      <xdr:spPr>
        <a:xfrm>
          <a:off x="4673600"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66221</xdr:rowOff>
    </xdr:from>
    <xdr:to>
      <xdr:col>20</xdr:col>
      <xdr:colOff>38100</xdr:colOff>
      <xdr:row>105</xdr:row>
      <xdr:rowOff>167821</xdr:rowOff>
    </xdr:to>
    <xdr:sp macro="" textlink="">
      <xdr:nvSpPr>
        <xdr:cNvPr id="418" name="楕円 417">
          <a:extLst>
            <a:ext uri="{FF2B5EF4-FFF2-40B4-BE49-F238E27FC236}">
              <a16:creationId xmlns:a16="http://schemas.microsoft.com/office/drawing/2014/main" id="{A1A54231-65F9-4CFB-9CCE-53F8B4A25620}"/>
            </a:ext>
          </a:extLst>
        </xdr:cNvPr>
        <xdr:cNvSpPr/>
      </xdr:nvSpPr>
      <xdr:spPr>
        <a:xfrm>
          <a:off x="3746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117021</xdr:rowOff>
    </xdr:from>
    <xdr:to>
      <xdr:col>24</xdr:col>
      <xdr:colOff>63500</xdr:colOff>
      <xdr:row>105</xdr:row>
      <xdr:rowOff>134982</xdr:rowOff>
    </xdr:to>
    <xdr:cxnSp macro="">
      <xdr:nvCxnSpPr>
        <xdr:cNvPr id="419" name="直線コネクタ 418">
          <a:extLst>
            <a:ext uri="{FF2B5EF4-FFF2-40B4-BE49-F238E27FC236}">
              <a16:creationId xmlns:a16="http://schemas.microsoft.com/office/drawing/2014/main" id="{F22F4BFF-1CD2-4E05-944F-B689797A4388}"/>
            </a:ext>
          </a:extLst>
        </xdr:cNvPr>
        <xdr:cNvCxnSpPr/>
      </xdr:nvCxnSpPr>
      <xdr:spPr>
        <a:xfrm>
          <a:off x="3797300" y="18119271"/>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43362</xdr:rowOff>
    </xdr:from>
    <xdr:to>
      <xdr:col>15</xdr:col>
      <xdr:colOff>101600</xdr:colOff>
      <xdr:row>105</xdr:row>
      <xdr:rowOff>144962</xdr:rowOff>
    </xdr:to>
    <xdr:sp macro="" textlink="">
      <xdr:nvSpPr>
        <xdr:cNvPr id="420" name="楕円 419">
          <a:extLst>
            <a:ext uri="{FF2B5EF4-FFF2-40B4-BE49-F238E27FC236}">
              <a16:creationId xmlns:a16="http://schemas.microsoft.com/office/drawing/2014/main" id="{34CD55E0-20D8-4F15-AA22-4959D2DA3E52}"/>
            </a:ext>
          </a:extLst>
        </xdr:cNvPr>
        <xdr:cNvSpPr/>
      </xdr:nvSpPr>
      <xdr:spPr>
        <a:xfrm>
          <a:off x="28575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94162</xdr:rowOff>
    </xdr:from>
    <xdr:to>
      <xdr:col>19</xdr:col>
      <xdr:colOff>177800</xdr:colOff>
      <xdr:row>105</xdr:row>
      <xdr:rowOff>117021</xdr:rowOff>
    </xdr:to>
    <xdr:cxnSp macro="">
      <xdr:nvCxnSpPr>
        <xdr:cNvPr id="421" name="直線コネクタ 420">
          <a:extLst>
            <a:ext uri="{FF2B5EF4-FFF2-40B4-BE49-F238E27FC236}">
              <a16:creationId xmlns:a16="http://schemas.microsoft.com/office/drawing/2014/main" id="{E1B054C7-80B3-4CC7-9060-6F6639CCAF23}"/>
            </a:ext>
          </a:extLst>
        </xdr:cNvPr>
        <xdr:cNvCxnSpPr/>
      </xdr:nvCxnSpPr>
      <xdr:spPr>
        <a:xfrm>
          <a:off x="2908300" y="18096412"/>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27032</xdr:rowOff>
    </xdr:from>
    <xdr:to>
      <xdr:col>10</xdr:col>
      <xdr:colOff>165100</xdr:colOff>
      <xdr:row>105</xdr:row>
      <xdr:rowOff>128632</xdr:rowOff>
    </xdr:to>
    <xdr:sp macro="" textlink="">
      <xdr:nvSpPr>
        <xdr:cNvPr id="422" name="楕円 421">
          <a:extLst>
            <a:ext uri="{FF2B5EF4-FFF2-40B4-BE49-F238E27FC236}">
              <a16:creationId xmlns:a16="http://schemas.microsoft.com/office/drawing/2014/main" id="{5EC7F2F9-18C9-4B44-91ED-F60AF6E15E9D}"/>
            </a:ext>
          </a:extLst>
        </xdr:cNvPr>
        <xdr:cNvSpPr/>
      </xdr:nvSpPr>
      <xdr:spPr>
        <a:xfrm>
          <a:off x="1968500" y="1802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77832</xdr:rowOff>
    </xdr:from>
    <xdr:to>
      <xdr:col>15</xdr:col>
      <xdr:colOff>50800</xdr:colOff>
      <xdr:row>105</xdr:row>
      <xdr:rowOff>94162</xdr:rowOff>
    </xdr:to>
    <xdr:cxnSp macro="">
      <xdr:nvCxnSpPr>
        <xdr:cNvPr id="423" name="直線コネクタ 422">
          <a:extLst>
            <a:ext uri="{FF2B5EF4-FFF2-40B4-BE49-F238E27FC236}">
              <a16:creationId xmlns:a16="http://schemas.microsoft.com/office/drawing/2014/main" id="{20155EF4-9011-485A-B689-F04E88A93788}"/>
            </a:ext>
          </a:extLst>
        </xdr:cNvPr>
        <xdr:cNvCxnSpPr/>
      </xdr:nvCxnSpPr>
      <xdr:spPr>
        <a:xfrm>
          <a:off x="2019300" y="18080082"/>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2539</xdr:rowOff>
    </xdr:from>
    <xdr:to>
      <xdr:col>6</xdr:col>
      <xdr:colOff>38100</xdr:colOff>
      <xdr:row>105</xdr:row>
      <xdr:rowOff>104139</xdr:rowOff>
    </xdr:to>
    <xdr:sp macro="" textlink="">
      <xdr:nvSpPr>
        <xdr:cNvPr id="424" name="楕円 423">
          <a:extLst>
            <a:ext uri="{FF2B5EF4-FFF2-40B4-BE49-F238E27FC236}">
              <a16:creationId xmlns:a16="http://schemas.microsoft.com/office/drawing/2014/main" id="{3D46606D-ED28-406A-A650-32B56C50A861}"/>
            </a:ext>
          </a:extLst>
        </xdr:cNvPr>
        <xdr:cNvSpPr/>
      </xdr:nvSpPr>
      <xdr:spPr>
        <a:xfrm>
          <a:off x="1079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53339</xdr:rowOff>
    </xdr:from>
    <xdr:to>
      <xdr:col>10</xdr:col>
      <xdr:colOff>114300</xdr:colOff>
      <xdr:row>105</xdr:row>
      <xdr:rowOff>77832</xdr:rowOff>
    </xdr:to>
    <xdr:cxnSp macro="">
      <xdr:nvCxnSpPr>
        <xdr:cNvPr id="425" name="直線コネクタ 424">
          <a:extLst>
            <a:ext uri="{FF2B5EF4-FFF2-40B4-BE49-F238E27FC236}">
              <a16:creationId xmlns:a16="http://schemas.microsoft.com/office/drawing/2014/main" id="{23B12A26-0288-47A7-81D5-849F8160BA1C}"/>
            </a:ext>
          </a:extLst>
        </xdr:cNvPr>
        <xdr:cNvCxnSpPr/>
      </xdr:nvCxnSpPr>
      <xdr:spPr>
        <a:xfrm>
          <a:off x="1130300" y="1805558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161489</xdr:rowOff>
    </xdr:from>
    <xdr:ext cx="405111" cy="259045"/>
    <xdr:sp macro="" textlink="">
      <xdr:nvSpPr>
        <xdr:cNvPr id="426" name="n_1aveValue【港湾・漁港】&#10;有形固定資産減価償却率">
          <a:extLst>
            <a:ext uri="{FF2B5EF4-FFF2-40B4-BE49-F238E27FC236}">
              <a16:creationId xmlns:a16="http://schemas.microsoft.com/office/drawing/2014/main" id="{0AF68439-B36A-4841-BA16-079A672637EF}"/>
            </a:ext>
          </a:extLst>
        </xdr:cNvPr>
        <xdr:cNvSpPr txBox="1"/>
      </xdr:nvSpPr>
      <xdr:spPr>
        <a:xfrm>
          <a:off x="35820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153325</xdr:rowOff>
    </xdr:from>
    <xdr:ext cx="405111" cy="259045"/>
    <xdr:sp macro="" textlink="">
      <xdr:nvSpPr>
        <xdr:cNvPr id="427" name="n_2aveValue【港湾・漁港】&#10;有形固定資産減価償却率">
          <a:extLst>
            <a:ext uri="{FF2B5EF4-FFF2-40B4-BE49-F238E27FC236}">
              <a16:creationId xmlns:a16="http://schemas.microsoft.com/office/drawing/2014/main" id="{3FC12228-59B4-4E39-ACBC-C2EC24FAC538}"/>
            </a:ext>
          </a:extLst>
        </xdr:cNvPr>
        <xdr:cNvSpPr txBox="1"/>
      </xdr:nvSpPr>
      <xdr:spPr>
        <a:xfrm>
          <a:off x="2705744" y="1781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130464</xdr:rowOff>
    </xdr:from>
    <xdr:ext cx="405111" cy="259045"/>
    <xdr:sp macro="" textlink="">
      <xdr:nvSpPr>
        <xdr:cNvPr id="428" name="n_3aveValue【港湾・漁港】&#10;有形固定資産減価償却率">
          <a:extLst>
            <a:ext uri="{FF2B5EF4-FFF2-40B4-BE49-F238E27FC236}">
              <a16:creationId xmlns:a16="http://schemas.microsoft.com/office/drawing/2014/main" id="{CC9565A7-FD28-47B2-AD34-54FECCDE23AB}"/>
            </a:ext>
          </a:extLst>
        </xdr:cNvPr>
        <xdr:cNvSpPr txBox="1"/>
      </xdr:nvSpPr>
      <xdr:spPr>
        <a:xfrm>
          <a:off x="1816744" y="1778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140988</xdr:rowOff>
    </xdr:from>
    <xdr:ext cx="405111" cy="259045"/>
    <xdr:sp macro="" textlink="">
      <xdr:nvSpPr>
        <xdr:cNvPr id="429" name="n_4aveValue【港湾・漁港】&#10;有形固定資産減価償却率">
          <a:extLst>
            <a:ext uri="{FF2B5EF4-FFF2-40B4-BE49-F238E27FC236}">
              <a16:creationId xmlns:a16="http://schemas.microsoft.com/office/drawing/2014/main" id="{C217877C-BF96-429E-A704-221C0DD6B7E1}"/>
            </a:ext>
          </a:extLst>
        </xdr:cNvPr>
        <xdr:cNvSpPr txBox="1"/>
      </xdr:nvSpPr>
      <xdr:spPr>
        <a:xfrm>
          <a:off x="927744"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158948</xdr:rowOff>
    </xdr:from>
    <xdr:ext cx="405111" cy="259045"/>
    <xdr:sp macro="" textlink="">
      <xdr:nvSpPr>
        <xdr:cNvPr id="430" name="n_1mainValue【港湾・漁港】&#10;有形固定資産減価償却率">
          <a:extLst>
            <a:ext uri="{FF2B5EF4-FFF2-40B4-BE49-F238E27FC236}">
              <a16:creationId xmlns:a16="http://schemas.microsoft.com/office/drawing/2014/main" id="{F4C188DB-EF2D-45D4-96FB-34F3A7F253B0}"/>
            </a:ext>
          </a:extLst>
        </xdr:cNvPr>
        <xdr:cNvSpPr txBox="1"/>
      </xdr:nvSpPr>
      <xdr:spPr>
        <a:xfrm>
          <a:off x="3582044"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136089</xdr:rowOff>
    </xdr:from>
    <xdr:ext cx="405111" cy="259045"/>
    <xdr:sp macro="" textlink="">
      <xdr:nvSpPr>
        <xdr:cNvPr id="431" name="n_2mainValue【港湾・漁港】&#10;有形固定資産減価償却率">
          <a:extLst>
            <a:ext uri="{FF2B5EF4-FFF2-40B4-BE49-F238E27FC236}">
              <a16:creationId xmlns:a16="http://schemas.microsoft.com/office/drawing/2014/main" id="{56811C49-FC70-4928-B136-C5B156B11D9A}"/>
            </a:ext>
          </a:extLst>
        </xdr:cNvPr>
        <xdr:cNvSpPr txBox="1"/>
      </xdr:nvSpPr>
      <xdr:spPr>
        <a:xfrm>
          <a:off x="2705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119759</xdr:rowOff>
    </xdr:from>
    <xdr:ext cx="405111" cy="259045"/>
    <xdr:sp macro="" textlink="">
      <xdr:nvSpPr>
        <xdr:cNvPr id="432" name="n_3mainValue【港湾・漁港】&#10;有形固定資産減価償却率">
          <a:extLst>
            <a:ext uri="{FF2B5EF4-FFF2-40B4-BE49-F238E27FC236}">
              <a16:creationId xmlns:a16="http://schemas.microsoft.com/office/drawing/2014/main" id="{5AB0E33F-DA1A-4EC4-84B0-32E1CF1DBDFB}"/>
            </a:ext>
          </a:extLst>
        </xdr:cNvPr>
        <xdr:cNvSpPr txBox="1"/>
      </xdr:nvSpPr>
      <xdr:spPr>
        <a:xfrm>
          <a:off x="1816744" y="1812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120666</xdr:rowOff>
    </xdr:from>
    <xdr:ext cx="405111" cy="259045"/>
    <xdr:sp macro="" textlink="">
      <xdr:nvSpPr>
        <xdr:cNvPr id="433" name="n_4mainValue【港湾・漁港】&#10;有形固定資産減価償却率">
          <a:extLst>
            <a:ext uri="{FF2B5EF4-FFF2-40B4-BE49-F238E27FC236}">
              <a16:creationId xmlns:a16="http://schemas.microsoft.com/office/drawing/2014/main" id="{62C653FE-04C2-4AC3-94C1-B55355FBE1B3}"/>
            </a:ext>
          </a:extLst>
        </xdr:cNvPr>
        <xdr:cNvSpPr txBox="1"/>
      </xdr:nvSpPr>
      <xdr:spPr>
        <a:xfrm>
          <a:off x="927744" y="1778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0F893AC5-678F-42F7-A169-AE513C2A713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518340F6-79D8-464E-A516-E91CF43E075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DEC56EDA-E120-45B2-95BA-56091C17917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4EA451CD-5018-45F6-92C0-F05B150431B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117C5C5B-903A-4967-A82B-427E87A9B69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EB6C811E-C9E0-46EF-A005-1231969089A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ED4C8904-6CE9-4431-A7EA-7B31E97E0C4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DC0DFFF0-B313-48C0-8115-0FB1ABF3FA0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C6004CF6-19DB-47C3-AE29-39A58C354DC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B4C11139-BAEC-4AC0-BF2A-A2CFD90A8B1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D799E94D-F881-4245-8CF1-F6A95173066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18A141F0-7670-40EE-B4C6-64FEF0F6FDE0}"/>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54BF830E-0FE5-42A8-A757-18DA7AC6994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7" name="テキスト ボックス 446">
          <a:extLst>
            <a:ext uri="{FF2B5EF4-FFF2-40B4-BE49-F238E27FC236}">
              <a16:creationId xmlns:a16="http://schemas.microsoft.com/office/drawing/2014/main" id="{54A0BE4C-33FA-40E5-9774-B25A8BF6CE06}"/>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ADB9CF7B-DF35-43DF-A9CB-312D71EDC0A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9" name="テキスト ボックス 448">
          <a:extLst>
            <a:ext uri="{FF2B5EF4-FFF2-40B4-BE49-F238E27FC236}">
              <a16:creationId xmlns:a16="http://schemas.microsoft.com/office/drawing/2014/main" id="{E8C95AF6-3C38-41A6-80C7-CE1B638D2E9F}"/>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BF1E2724-D102-41BB-B361-17A15240807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1" name="テキスト ボックス 450">
          <a:extLst>
            <a:ext uri="{FF2B5EF4-FFF2-40B4-BE49-F238E27FC236}">
              <a16:creationId xmlns:a16="http://schemas.microsoft.com/office/drawing/2014/main" id="{135A7FC2-23EA-4A66-8D35-52ED6D7E99BB}"/>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4F1F04F7-2B3E-4595-AF03-A09915C9CFE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3" name="テキスト ボックス 452">
          <a:extLst>
            <a:ext uri="{FF2B5EF4-FFF2-40B4-BE49-F238E27FC236}">
              <a16:creationId xmlns:a16="http://schemas.microsoft.com/office/drawing/2014/main" id="{EEFAD3A6-B827-4D38-840F-58F7C646120F}"/>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826D9937-4592-43C3-881A-3687B1AACD6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30B6447A-B012-4E73-8B48-2F4ED5077B85}"/>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9A648E52-599C-4DCA-A98E-78E7ECEA4B6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457" name="直線コネクタ 456">
          <a:extLst>
            <a:ext uri="{FF2B5EF4-FFF2-40B4-BE49-F238E27FC236}">
              <a16:creationId xmlns:a16="http://schemas.microsoft.com/office/drawing/2014/main" id="{ABB23511-5ED1-4B13-98EB-1726FC959426}"/>
            </a:ext>
          </a:extLst>
        </xdr:cNvPr>
        <xdr:cNvCxnSpPr/>
      </xdr:nvCxnSpPr>
      <xdr:spPr>
        <a:xfrm flipV="1">
          <a:off x="10476865" y="17064041"/>
          <a:ext cx="0" cy="160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458" name="【港湾・漁港】&#10;一人当たり有形固定資産（償却資産）額最小値テキスト">
          <a:extLst>
            <a:ext uri="{FF2B5EF4-FFF2-40B4-BE49-F238E27FC236}">
              <a16:creationId xmlns:a16="http://schemas.microsoft.com/office/drawing/2014/main" id="{EE1173E2-1179-4D30-98B4-8E726D7756A6}"/>
            </a:ext>
          </a:extLst>
        </xdr:cNvPr>
        <xdr:cNvSpPr txBox="1"/>
      </xdr:nvSpPr>
      <xdr:spPr>
        <a:xfrm>
          <a:off x="10515600" y="1867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459" name="直線コネクタ 458">
          <a:extLst>
            <a:ext uri="{FF2B5EF4-FFF2-40B4-BE49-F238E27FC236}">
              <a16:creationId xmlns:a16="http://schemas.microsoft.com/office/drawing/2014/main" id="{50BB2E88-0350-48F9-9B32-D71F36EB3F69}"/>
            </a:ext>
          </a:extLst>
        </xdr:cNvPr>
        <xdr:cNvCxnSpPr/>
      </xdr:nvCxnSpPr>
      <xdr:spPr>
        <a:xfrm>
          <a:off x="10388600" y="1866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460" name="【港湾・漁港】&#10;一人当たり有形固定資産（償却資産）額最大値テキスト">
          <a:extLst>
            <a:ext uri="{FF2B5EF4-FFF2-40B4-BE49-F238E27FC236}">
              <a16:creationId xmlns:a16="http://schemas.microsoft.com/office/drawing/2014/main" id="{D5BFA0B7-598F-4C12-B713-EB94E8E74E56}"/>
            </a:ext>
          </a:extLst>
        </xdr:cNvPr>
        <xdr:cNvSpPr txBox="1"/>
      </xdr:nvSpPr>
      <xdr:spPr>
        <a:xfrm>
          <a:off x="10515600" y="1683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461" name="直線コネクタ 460">
          <a:extLst>
            <a:ext uri="{FF2B5EF4-FFF2-40B4-BE49-F238E27FC236}">
              <a16:creationId xmlns:a16="http://schemas.microsoft.com/office/drawing/2014/main" id="{0CAA247D-9281-400D-9C96-D9CCC664FAE9}"/>
            </a:ext>
          </a:extLst>
        </xdr:cNvPr>
        <xdr:cNvCxnSpPr/>
      </xdr:nvCxnSpPr>
      <xdr:spPr>
        <a:xfrm>
          <a:off x="10388600" y="17064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63490</xdr:rowOff>
    </xdr:from>
    <xdr:ext cx="534377" cy="259045"/>
    <xdr:sp macro="" textlink="">
      <xdr:nvSpPr>
        <xdr:cNvPr id="462" name="【港湾・漁港】&#10;一人当たり有形固定資産（償却資産）額平均値テキスト">
          <a:extLst>
            <a:ext uri="{FF2B5EF4-FFF2-40B4-BE49-F238E27FC236}">
              <a16:creationId xmlns:a16="http://schemas.microsoft.com/office/drawing/2014/main" id="{4C084E0C-E971-4E15-BE63-D93A6D52C982}"/>
            </a:ext>
          </a:extLst>
        </xdr:cNvPr>
        <xdr:cNvSpPr txBox="1"/>
      </xdr:nvSpPr>
      <xdr:spPr>
        <a:xfrm>
          <a:off x="10515600" y="18408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463" name="フローチャート: 判断 462">
          <a:extLst>
            <a:ext uri="{FF2B5EF4-FFF2-40B4-BE49-F238E27FC236}">
              <a16:creationId xmlns:a16="http://schemas.microsoft.com/office/drawing/2014/main" id="{5DE6F9AA-590A-4E27-8D4D-A12E318BC5E3}"/>
            </a:ext>
          </a:extLst>
        </xdr:cNvPr>
        <xdr:cNvSpPr/>
      </xdr:nvSpPr>
      <xdr:spPr>
        <a:xfrm>
          <a:off x="10426700" y="184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464" name="フローチャート: 判断 463">
          <a:extLst>
            <a:ext uri="{FF2B5EF4-FFF2-40B4-BE49-F238E27FC236}">
              <a16:creationId xmlns:a16="http://schemas.microsoft.com/office/drawing/2014/main" id="{3E8A83F6-9E41-4206-A3E9-8FB43920486C}"/>
            </a:ext>
          </a:extLst>
        </xdr:cNvPr>
        <xdr:cNvSpPr/>
      </xdr:nvSpPr>
      <xdr:spPr>
        <a:xfrm>
          <a:off x="9588500" y="1842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465" name="フローチャート: 判断 464">
          <a:extLst>
            <a:ext uri="{FF2B5EF4-FFF2-40B4-BE49-F238E27FC236}">
              <a16:creationId xmlns:a16="http://schemas.microsoft.com/office/drawing/2014/main" id="{7CF4CE26-C815-439F-BBE3-DA11D57DECA0}"/>
            </a:ext>
          </a:extLst>
        </xdr:cNvPr>
        <xdr:cNvSpPr/>
      </xdr:nvSpPr>
      <xdr:spPr>
        <a:xfrm>
          <a:off x="8699500" y="184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466" name="フローチャート: 判断 465">
          <a:extLst>
            <a:ext uri="{FF2B5EF4-FFF2-40B4-BE49-F238E27FC236}">
              <a16:creationId xmlns:a16="http://schemas.microsoft.com/office/drawing/2014/main" id="{81FA3DD9-16BA-4B63-987E-1EAFFB6714BD}"/>
            </a:ext>
          </a:extLst>
        </xdr:cNvPr>
        <xdr:cNvSpPr/>
      </xdr:nvSpPr>
      <xdr:spPr>
        <a:xfrm>
          <a:off x="7810500" y="1844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55060</xdr:rowOff>
    </xdr:from>
    <xdr:to>
      <xdr:col>36</xdr:col>
      <xdr:colOff>165100</xdr:colOff>
      <xdr:row>104</xdr:row>
      <xdr:rowOff>156660</xdr:rowOff>
    </xdr:to>
    <xdr:sp macro="" textlink="">
      <xdr:nvSpPr>
        <xdr:cNvPr id="467" name="フローチャート: 判断 466">
          <a:extLst>
            <a:ext uri="{FF2B5EF4-FFF2-40B4-BE49-F238E27FC236}">
              <a16:creationId xmlns:a16="http://schemas.microsoft.com/office/drawing/2014/main" id="{A46CBF1F-280C-4307-98B8-49043E588307}"/>
            </a:ext>
          </a:extLst>
        </xdr:cNvPr>
        <xdr:cNvSpPr/>
      </xdr:nvSpPr>
      <xdr:spPr>
        <a:xfrm>
          <a:off x="6921500" y="1788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ADD94137-D541-4EB1-AB6D-F135AF7F1CB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62F1F7B-B272-401C-B545-A71A728B63A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201D385-D114-4EE1-8DF6-E81F00CB3E7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B134A03-9284-4336-86C7-77F5C3F4C14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AC7A94F-89E8-4E7A-97AB-5AF744212E4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39691</xdr:rowOff>
    </xdr:from>
    <xdr:to>
      <xdr:col>55</xdr:col>
      <xdr:colOff>50800</xdr:colOff>
      <xdr:row>99</xdr:row>
      <xdr:rowOff>141291</xdr:rowOff>
    </xdr:to>
    <xdr:sp macro="" textlink="">
      <xdr:nvSpPr>
        <xdr:cNvPr id="473" name="楕円 472">
          <a:extLst>
            <a:ext uri="{FF2B5EF4-FFF2-40B4-BE49-F238E27FC236}">
              <a16:creationId xmlns:a16="http://schemas.microsoft.com/office/drawing/2014/main" id="{85035FB6-6FDC-4648-89E5-BAA75F615CF5}"/>
            </a:ext>
          </a:extLst>
        </xdr:cNvPr>
        <xdr:cNvSpPr/>
      </xdr:nvSpPr>
      <xdr:spPr>
        <a:xfrm>
          <a:off x="10426700" y="1701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98</xdr:row>
      <xdr:rowOff>164168</xdr:rowOff>
    </xdr:from>
    <xdr:ext cx="599010" cy="259045"/>
    <xdr:sp macro="" textlink="">
      <xdr:nvSpPr>
        <xdr:cNvPr id="474" name="【港湾・漁港】&#10;一人当たり有形固定資産（償却資産）額該当値テキスト">
          <a:extLst>
            <a:ext uri="{FF2B5EF4-FFF2-40B4-BE49-F238E27FC236}">
              <a16:creationId xmlns:a16="http://schemas.microsoft.com/office/drawing/2014/main" id="{560C4769-F359-4C1B-B380-19C8C46A43C9}"/>
            </a:ext>
          </a:extLst>
        </xdr:cNvPr>
        <xdr:cNvSpPr txBox="1"/>
      </xdr:nvSpPr>
      <xdr:spPr>
        <a:xfrm>
          <a:off x="10515600" y="1696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84589</xdr:rowOff>
    </xdr:from>
    <xdr:to>
      <xdr:col>50</xdr:col>
      <xdr:colOff>165100</xdr:colOff>
      <xdr:row>100</xdr:row>
      <xdr:rowOff>14739</xdr:rowOff>
    </xdr:to>
    <xdr:sp macro="" textlink="">
      <xdr:nvSpPr>
        <xdr:cNvPr id="475" name="楕円 474">
          <a:extLst>
            <a:ext uri="{FF2B5EF4-FFF2-40B4-BE49-F238E27FC236}">
              <a16:creationId xmlns:a16="http://schemas.microsoft.com/office/drawing/2014/main" id="{13130A4C-1939-498A-B7CD-2BB2F62D2311}"/>
            </a:ext>
          </a:extLst>
        </xdr:cNvPr>
        <xdr:cNvSpPr/>
      </xdr:nvSpPr>
      <xdr:spPr>
        <a:xfrm>
          <a:off x="9588500" y="1705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99</xdr:row>
      <xdr:rowOff>90491</xdr:rowOff>
    </xdr:from>
    <xdr:to>
      <xdr:col>55</xdr:col>
      <xdr:colOff>0</xdr:colOff>
      <xdr:row>99</xdr:row>
      <xdr:rowOff>135389</xdr:rowOff>
    </xdr:to>
    <xdr:cxnSp macro="">
      <xdr:nvCxnSpPr>
        <xdr:cNvPr id="476" name="直線コネクタ 475">
          <a:extLst>
            <a:ext uri="{FF2B5EF4-FFF2-40B4-BE49-F238E27FC236}">
              <a16:creationId xmlns:a16="http://schemas.microsoft.com/office/drawing/2014/main" id="{57BB45B3-BE78-45FA-A1D4-6DA3EBCB4EA6}"/>
            </a:ext>
          </a:extLst>
        </xdr:cNvPr>
        <xdr:cNvCxnSpPr/>
      </xdr:nvCxnSpPr>
      <xdr:spPr>
        <a:xfrm flipV="1">
          <a:off x="9639300" y="17064041"/>
          <a:ext cx="838200" cy="4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129897</xdr:rowOff>
    </xdr:from>
    <xdr:to>
      <xdr:col>46</xdr:col>
      <xdr:colOff>38100</xdr:colOff>
      <xdr:row>100</xdr:row>
      <xdr:rowOff>60047</xdr:rowOff>
    </xdr:to>
    <xdr:sp macro="" textlink="">
      <xdr:nvSpPr>
        <xdr:cNvPr id="477" name="楕円 476">
          <a:extLst>
            <a:ext uri="{FF2B5EF4-FFF2-40B4-BE49-F238E27FC236}">
              <a16:creationId xmlns:a16="http://schemas.microsoft.com/office/drawing/2014/main" id="{9DC6DFCD-B1AC-4D6D-A48F-DE647B9E0694}"/>
            </a:ext>
          </a:extLst>
        </xdr:cNvPr>
        <xdr:cNvSpPr/>
      </xdr:nvSpPr>
      <xdr:spPr>
        <a:xfrm>
          <a:off x="8699500" y="1710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135389</xdr:rowOff>
    </xdr:from>
    <xdr:to>
      <xdr:col>50</xdr:col>
      <xdr:colOff>114300</xdr:colOff>
      <xdr:row>100</xdr:row>
      <xdr:rowOff>9247</xdr:rowOff>
    </xdr:to>
    <xdr:cxnSp macro="">
      <xdr:nvCxnSpPr>
        <xdr:cNvPr id="478" name="直線コネクタ 477">
          <a:extLst>
            <a:ext uri="{FF2B5EF4-FFF2-40B4-BE49-F238E27FC236}">
              <a16:creationId xmlns:a16="http://schemas.microsoft.com/office/drawing/2014/main" id="{E4C8F0A2-2A76-4E3F-BE0B-4A296E960F1F}"/>
            </a:ext>
          </a:extLst>
        </xdr:cNvPr>
        <xdr:cNvCxnSpPr/>
      </xdr:nvCxnSpPr>
      <xdr:spPr>
        <a:xfrm flipV="1">
          <a:off x="8750300" y="17108939"/>
          <a:ext cx="889000" cy="4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5352</xdr:rowOff>
    </xdr:from>
    <xdr:to>
      <xdr:col>41</xdr:col>
      <xdr:colOff>101600</xdr:colOff>
      <xdr:row>100</xdr:row>
      <xdr:rowOff>106952</xdr:rowOff>
    </xdr:to>
    <xdr:sp macro="" textlink="">
      <xdr:nvSpPr>
        <xdr:cNvPr id="479" name="楕円 478">
          <a:extLst>
            <a:ext uri="{FF2B5EF4-FFF2-40B4-BE49-F238E27FC236}">
              <a16:creationId xmlns:a16="http://schemas.microsoft.com/office/drawing/2014/main" id="{36D7E6FF-29D2-45FA-9640-1615F0F8085F}"/>
            </a:ext>
          </a:extLst>
        </xdr:cNvPr>
        <xdr:cNvSpPr/>
      </xdr:nvSpPr>
      <xdr:spPr>
        <a:xfrm>
          <a:off x="7810500" y="1715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9247</xdr:rowOff>
    </xdr:from>
    <xdr:to>
      <xdr:col>45</xdr:col>
      <xdr:colOff>177800</xdr:colOff>
      <xdr:row>100</xdr:row>
      <xdr:rowOff>56152</xdr:rowOff>
    </xdr:to>
    <xdr:cxnSp macro="">
      <xdr:nvCxnSpPr>
        <xdr:cNvPr id="480" name="直線コネクタ 479">
          <a:extLst>
            <a:ext uri="{FF2B5EF4-FFF2-40B4-BE49-F238E27FC236}">
              <a16:creationId xmlns:a16="http://schemas.microsoft.com/office/drawing/2014/main" id="{D787EF1B-B0E8-4386-B469-44AD4F4865DE}"/>
            </a:ext>
          </a:extLst>
        </xdr:cNvPr>
        <xdr:cNvCxnSpPr/>
      </xdr:nvCxnSpPr>
      <xdr:spPr>
        <a:xfrm flipV="1">
          <a:off x="7861300" y="17154247"/>
          <a:ext cx="889000" cy="4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40904</xdr:rowOff>
    </xdr:from>
    <xdr:to>
      <xdr:col>36</xdr:col>
      <xdr:colOff>165100</xdr:colOff>
      <xdr:row>100</xdr:row>
      <xdr:rowOff>142504</xdr:rowOff>
    </xdr:to>
    <xdr:sp macro="" textlink="">
      <xdr:nvSpPr>
        <xdr:cNvPr id="481" name="楕円 480">
          <a:extLst>
            <a:ext uri="{FF2B5EF4-FFF2-40B4-BE49-F238E27FC236}">
              <a16:creationId xmlns:a16="http://schemas.microsoft.com/office/drawing/2014/main" id="{63890DCC-DE0A-4D09-BA06-B88A68D30195}"/>
            </a:ext>
          </a:extLst>
        </xdr:cNvPr>
        <xdr:cNvSpPr/>
      </xdr:nvSpPr>
      <xdr:spPr>
        <a:xfrm>
          <a:off x="6921500" y="1718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56152</xdr:rowOff>
    </xdr:from>
    <xdr:to>
      <xdr:col>41</xdr:col>
      <xdr:colOff>50800</xdr:colOff>
      <xdr:row>100</xdr:row>
      <xdr:rowOff>91704</xdr:rowOff>
    </xdr:to>
    <xdr:cxnSp macro="">
      <xdr:nvCxnSpPr>
        <xdr:cNvPr id="482" name="直線コネクタ 481">
          <a:extLst>
            <a:ext uri="{FF2B5EF4-FFF2-40B4-BE49-F238E27FC236}">
              <a16:creationId xmlns:a16="http://schemas.microsoft.com/office/drawing/2014/main" id="{6A9B75E6-53B2-4069-AEC2-918211731A53}"/>
            </a:ext>
          </a:extLst>
        </xdr:cNvPr>
        <xdr:cNvCxnSpPr/>
      </xdr:nvCxnSpPr>
      <xdr:spPr>
        <a:xfrm flipV="1">
          <a:off x="6972300" y="17201152"/>
          <a:ext cx="889000" cy="3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5728</xdr:rowOff>
    </xdr:from>
    <xdr:ext cx="534377" cy="259045"/>
    <xdr:sp macro="" textlink="">
      <xdr:nvSpPr>
        <xdr:cNvPr id="483" name="n_1aveValue【港湾・漁港】&#10;一人当たり有形固定資産（償却資産）額">
          <a:extLst>
            <a:ext uri="{FF2B5EF4-FFF2-40B4-BE49-F238E27FC236}">
              <a16:creationId xmlns:a16="http://schemas.microsoft.com/office/drawing/2014/main" id="{0A47E89C-DE15-4412-8BED-9E1BCAB29183}"/>
            </a:ext>
          </a:extLst>
        </xdr:cNvPr>
        <xdr:cNvSpPr txBox="1"/>
      </xdr:nvSpPr>
      <xdr:spPr>
        <a:xfrm>
          <a:off x="9359411" y="1852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17589</xdr:rowOff>
    </xdr:from>
    <xdr:ext cx="534377" cy="259045"/>
    <xdr:sp macro="" textlink="">
      <xdr:nvSpPr>
        <xdr:cNvPr id="484" name="n_2aveValue【港湾・漁港】&#10;一人当たり有形固定資産（償却資産）額">
          <a:extLst>
            <a:ext uri="{FF2B5EF4-FFF2-40B4-BE49-F238E27FC236}">
              <a16:creationId xmlns:a16="http://schemas.microsoft.com/office/drawing/2014/main" id="{49511099-7F37-4CB5-A1CA-947E0931FF24}"/>
            </a:ext>
          </a:extLst>
        </xdr:cNvPr>
        <xdr:cNvSpPr txBox="1"/>
      </xdr:nvSpPr>
      <xdr:spPr>
        <a:xfrm>
          <a:off x="8483111" y="1853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20152</xdr:rowOff>
    </xdr:from>
    <xdr:ext cx="534377" cy="259045"/>
    <xdr:sp macro="" textlink="">
      <xdr:nvSpPr>
        <xdr:cNvPr id="485" name="n_3aveValue【港湾・漁港】&#10;一人当たり有形固定資産（償却資産）額">
          <a:extLst>
            <a:ext uri="{FF2B5EF4-FFF2-40B4-BE49-F238E27FC236}">
              <a16:creationId xmlns:a16="http://schemas.microsoft.com/office/drawing/2014/main" id="{4F96195C-CEFA-4D36-9C7C-A765AACA4379}"/>
            </a:ext>
          </a:extLst>
        </xdr:cNvPr>
        <xdr:cNvSpPr txBox="1"/>
      </xdr:nvSpPr>
      <xdr:spPr>
        <a:xfrm>
          <a:off x="7594111" y="1853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147787</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A1A83698-02B1-4D67-9991-8B95408F02FB}"/>
            </a:ext>
          </a:extLst>
        </xdr:cNvPr>
        <xdr:cNvSpPr txBox="1"/>
      </xdr:nvSpPr>
      <xdr:spPr>
        <a:xfrm>
          <a:off x="6672795" y="17978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98</xdr:row>
      <xdr:rowOff>31266</xdr:rowOff>
    </xdr:from>
    <xdr:ext cx="599010" cy="259045"/>
    <xdr:sp macro="" textlink="">
      <xdr:nvSpPr>
        <xdr:cNvPr id="487" name="n_1mainValue【港湾・漁港】&#10;一人当たり有形固定資産（償却資産）額">
          <a:extLst>
            <a:ext uri="{FF2B5EF4-FFF2-40B4-BE49-F238E27FC236}">
              <a16:creationId xmlns:a16="http://schemas.microsoft.com/office/drawing/2014/main" id="{58D74DF3-6FF7-4BD3-91E0-83A55CE36DE8}"/>
            </a:ext>
          </a:extLst>
        </xdr:cNvPr>
        <xdr:cNvSpPr txBox="1"/>
      </xdr:nvSpPr>
      <xdr:spPr>
        <a:xfrm>
          <a:off x="9327095" y="16833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98</xdr:row>
      <xdr:rowOff>76574</xdr:rowOff>
    </xdr:from>
    <xdr:ext cx="599010" cy="259045"/>
    <xdr:sp macro="" textlink="">
      <xdr:nvSpPr>
        <xdr:cNvPr id="488" name="n_2mainValue【港湾・漁港】&#10;一人当たり有形固定資産（償却資産）額">
          <a:extLst>
            <a:ext uri="{FF2B5EF4-FFF2-40B4-BE49-F238E27FC236}">
              <a16:creationId xmlns:a16="http://schemas.microsoft.com/office/drawing/2014/main" id="{D7FCB10E-3245-48D4-A2EA-57F7E3A11A80}"/>
            </a:ext>
          </a:extLst>
        </xdr:cNvPr>
        <xdr:cNvSpPr txBox="1"/>
      </xdr:nvSpPr>
      <xdr:spPr>
        <a:xfrm>
          <a:off x="8450795" y="16878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98</xdr:row>
      <xdr:rowOff>123479</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F5FD7077-EC31-435E-896F-8FAE0512FC75}"/>
            </a:ext>
          </a:extLst>
        </xdr:cNvPr>
        <xdr:cNvSpPr txBox="1"/>
      </xdr:nvSpPr>
      <xdr:spPr>
        <a:xfrm>
          <a:off x="7561795" y="16925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98</xdr:row>
      <xdr:rowOff>159031</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015DA53C-F482-4A25-A1C7-EAE015126641}"/>
            </a:ext>
          </a:extLst>
        </xdr:cNvPr>
        <xdr:cNvSpPr txBox="1"/>
      </xdr:nvSpPr>
      <xdr:spPr>
        <a:xfrm>
          <a:off x="6672795" y="16961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BCC8314E-EA52-4026-847B-C6DA462D94B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9AAE92B8-2BDF-4C86-A2E4-6F7C9A29264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D339E1E7-03DF-4F07-8153-EA34A49BA1F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2BE6DF1A-A2BB-4C1A-8596-A453FEABBA0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FDA4000F-FA07-4A35-AA31-68A3DA66992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B8E70596-1D20-4A3F-86E4-A6BEF702B20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3CE04211-28AB-4F5A-8B89-43C79BC4973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8703E0EB-2C97-4453-9777-55AEA58EB4B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B5389BE0-9F5B-4CA2-A2D9-A6D2FA8DDD8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95483618-FE4E-4012-A47D-D377B687537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D44F858B-7796-4D1E-8B96-F11C8132CFA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51E59BEB-234E-45E3-AACE-6D5DBD97D62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920BD085-FC4B-40B1-A4C9-95A23718D75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C93D8697-1CD7-4F18-9BB0-0B81F75BC51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5101D1B4-F04A-4B5A-AB73-2260D340B43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22ECEB25-8177-4B4A-9FCF-CC9934EC834F}"/>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063FF9AB-E47F-447B-AFA6-F9EBEA18975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2875CF8A-1F07-452C-9026-562F1A79FD7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E3902EF1-1253-46E9-8BF0-5AA06DBDD3F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A7ACD634-2F2E-45AC-9C6F-33188546E16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07664C3C-FE5B-47E3-8C85-DA90517D89C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2BA73757-76DC-44AA-A669-B10C86AC37A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5522006A-7F7A-49FB-928B-213F759C5A6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742403E5-BE40-4898-89CF-8871EB46468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515" name="直線コネクタ 514">
          <a:extLst>
            <a:ext uri="{FF2B5EF4-FFF2-40B4-BE49-F238E27FC236}">
              <a16:creationId xmlns:a16="http://schemas.microsoft.com/office/drawing/2014/main" id="{B38CFF03-AADD-4108-A0A3-A8A612CF4235}"/>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516" name="【認定こども園・幼稚園・保育所】&#10;有形固定資産減価償却率最小値テキスト">
          <a:extLst>
            <a:ext uri="{FF2B5EF4-FFF2-40B4-BE49-F238E27FC236}">
              <a16:creationId xmlns:a16="http://schemas.microsoft.com/office/drawing/2014/main" id="{C71D2143-EFB3-47AB-8A20-C781DDA110C5}"/>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517" name="直線コネクタ 516">
          <a:extLst>
            <a:ext uri="{FF2B5EF4-FFF2-40B4-BE49-F238E27FC236}">
              <a16:creationId xmlns:a16="http://schemas.microsoft.com/office/drawing/2014/main" id="{7075B9D1-E26E-4690-B015-E0220094D65D}"/>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85E103B1-5857-455E-9804-DD42199994C2}"/>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519" name="直線コネクタ 518">
          <a:extLst>
            <a:ext uri="{FF2B5EF4-FFF2-40B4-BE49-F238E27FC236}">
              <a16:creationId xmlns:a16="http://schemas.microsoft.com/office/drawing/2014/main" id="{D64B2796-3038-47AA-A6CB-55207535994E}"/>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7CFA1421-EDCD-46A0-A14B-C26EBD313E31}"/>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1" name="フローチャート: 判断 520">
          <a:extLst>
            <a:ext uri="{FF2B5EF4-FFF2-40B4-BE49-F238E27FC236}">
              <a16:creationId xmlns:a16="http://schemas.microsoft.com/office/drawing/2014/main" id="{03DAF50B-1A9F-4608-958C-2F2AC53F5F45}"/>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522" name="フローチャート: 判断 521">
          <a:extLst>
            <a:ext uri="{FF2B5EF4-FFF2-40B4-BE49-F238E27FC236}">
              <a16:creationId xmlns:a16="http://schemas.microsoft.com/office/drawing/2014/main" id="{B68F039B-2E4D-45BC-A702-8640ADD20561}"/>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3" name="フローチャート: 判断 522">
          <a:extLst>
            <a:ext uri="{FF2B5EF4-FFF2-40B4-BE49-F238E27FC236}">
              <a16:creationId xmlns:a16="http://schemas.microsoft.com/office/drawing/2014/main" id="{FA2462BF-6936-40B9-8C47-E1CA9BDD9ED9}"/>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4" name="フローチャート: 判断 523">
          <a:extLst>
            <a:ext uri="{FF2B5EF4-FFF2-40B4-BE49-F238E27FC236}">
              <a16:creationId xmlns:a16="http://schemas.microsoft.com/office/drawing/2014/main" id="{6CAF2894-EC77-485A-B071-A585AAA0B86F}"/>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525" name="フローチャート: 判断 524">
          <a:extLst>
            <a:ext uri="{FF2B5EF4-FFF2-40B4-BE49-F238E27FC236}">
              <a16:creationId xmlns:a16="http://schemas.microsoft.com/office/drawing/2014/main" id="{510EDA26-5FF2-403B-B572-9A70A0FA9E79}"/>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FC73710-2883-45D4-8FBD-91CB61BCAEC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ECEAC3E1-DED3-4A41-9112-2C6AACFECD4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27BAEA3C-E34D-4C56-86F3-5E41B747A91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A55EB84-273E-46D6-A5B5-4BD5E5D68BA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1CF0E2E9-DBA0-4AA3-93C1-A6B2CA2E970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71120</xdr:rowOff>
    </xdr:from>
    <xdr:to>
      <xdr:col>85</xdr:col>
      <xdr:colOff>177800</xdr:colOff>
      <xdr:row>37</xdr:row>
      <xdr:rowOff>1270</xdr:rowOff>
    </xdr:to>
    <xdr:sp macro="" textlink="">
      <xdr:nvSpPr>
        <xdr:cNvPr id="531" name="楕円 530">
          <a:extLst>
            <a:ext uri="{FF2B5EF4-FFF2-40B4-BE49-F238E27FC236}">
              <a16:creationId xmlns:a16="http://schemas.microsoft.com/office/drawing/2014/main" id="{AAC9D1FB-8F6E-4AEC-ACC8-270DC32E4650}"/>
            </a:ext>
          </a:extLst>
        </xdr:cNvPr>
        <xdr:cNvSpPr/>
      </xdr:nvSpPr>
      <xdr:spPr>
        <a:xfrm>
          <a:off x="162687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93997</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A49D65E1-5FF7-4846-8727-4AF289673597}"/>
            </a:ext>
          </a:extLst>
        </xdr:cNvPr>
        <xdr:cNvSpPr txBox="1"/>
      </xdr:nvSpPr>
      <xdr:spPr>
        <a:xfrm>
          <a:off x="16357600" y="609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10160</xdr:rowOff>
    </xdr:from>
    <xdr:to>
      <xdr:col>81</xdr:col>
      <xdr:colOff>101600</xdr:colOff>
      <xdr:row>36</xdr:row>
      <xdr:rowOff>111760</xdr:rowOff>
    </xdr:to>
    <xdr:sp macro="" textlink="">
      <xdr:nvSpPr>
        <xdr:cNvPr id="533" name="楕円 532">
          <a:extLst>
            <a:ext uri="{FF2B5EF4-FFF2-40B4-BE49-F238E27FC236}">
              <a16:creationId xmlns:a16="http://schemas.microsoft.com/office/drawing/2014/main" id="{6DB48844-E996-471C-A445-56AEE1BFE183}"/>
            </a:ext>
          </a:extLst>
        </xdr:cNvPr>
        <xdr:cNvSpPr/>
      </xdr:nvSpPr>
      <xdr:spPr>
        <a:xfrm>
          <a:off x="15430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60960</xdr:rowOff>
    </xdr:from>
    <xdr:to>
      <xdr:col>85</xdr:col>
      <xdr:colOff>127000</xdr:colOff>
      <xdr:row>36</xdr:row>
      <xdr:rowOff>121920</xdr:rowOff>
    </xdr:to>
    <xdr:cxnSp macro="">
      <xdr:nvCxnSpPr>
        <xdr:cNvPr id="534" name="直線コネクタ 533">
          <a:extLst>
            <a:ext uri="{FF2B5EF4-FFF2-40B4-BE49-F238E27FC236}">
              <a16:creationId xmlns:a16="http://schemas.microsoft.com/office/drawing/2014/main" id="{6C5317EA-3E3B-43E2-97A8-0BC099D2BA79}"/>
            </a:ext>
          </a:extLst>
        </xdr:cNvPr>
        <xdr:cNvCxnSpPr/>
      </xdr:nvCxnSpPr>
      <xdr:spPr>
        <a:xfrm>
          <a:off x="15481300" y="62331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166370</xdr:rowOff>
    </xdr:from>
    <xdr:to>
      <xdr:col>76</xdr:col>
      <xdr:colOff>165100</xdr:colOff>
      <xdr:row>36</xdr:row>
      <xdr:rowOff>96520</xdr:rowOff>
    </xdr:to>
    <xdr:sp macro="" textlink="">
      <xdr:nvSpPr>
        <xdr:cNvPr id="535" name="楕円 534">
          <a:extLst>
            <a:ext uri="{FF2B5EF4-FFF2-40B4-BE49-F238E27FC236}">
              <a16:creationId xmlns:a16="http://schemas.microsoft.com/office/drawing/2014/main" id="{8674DD04-FF5F-461F-9C44-9D96D626C563}"/>
            </a:ext>
          </a:extLst>
        </xdr:cNvPr>
        <xdr:cNvSpPr/>
      </xdr:nvSpPr>
      <xdr:spPr>
        <a:xfrm>
          <a:off x="14541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45720</xdr:rowOff>
    </xdr:from>
    <xdr:to>
      <xdr:col>81</xdr:col>
      <xdr:colOff>50800</xdr:colOff>
      <xdr:row>36</xdr:row>
      <xdr:rowOff>60960</xdr:rowOff>
    </xdr:to>
    <xdr:cxnSp macro="">
      <xdr:nvCxnSpPr>
        <xdr:cNvPr id="536" name="直線コネクタ 535">
          <a:extLst>
            <a:ext uri="{FF2B5EF4-FFF2-40B4-BE49-F238E27FC236}">
              <a16:creationId xmlns:a16="http://schemas.microsoft.com/office/drawing/2014/main" id="{1EAB4D7B-E136-4ED3-8315-D8A48CAB52A8}"/>
            </a:ext>
          </a:extLst>
        </xdr:cNvPr>
        <xdr:cNvCxnSpPr/>
      </xdr:nvCxnSpPr>
      <xdr:spPr>
        <a:xfrm>
          <a:off x="14592300" y="62179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124460</xdr:rowOff>
    </xdr:from>
    <xdr:to>
      <xdr:col>72</xdr:col>
      <xdr:colOff>38100</xdr:colOff>
      <xdr:row>36</xdr:row>
      <xdr:rowOff>54610</xdr:rowOff>
    </xdr:to>
    <xdr:sp macro="" textlink="">
      <xdr:nvSpPr>
        <xdr:cNvPr id="537" name="楕円 536">
          <a:extLst>
            <a:ext uri="{FF2B5EF4-FFF2-40B4-BE49-F238E27FC236}">
              <a16:creationId xmlns:a16="http://schemas.microsoft.com/office/drawing/2014/main" id="{AE0B51E0-9786-4E7A-BA44-349115E9CB80}"/>
            </a:ext>
          </a:extLst>
        </xdr:cNvPr>
        <xdr:cNvSpPr/>
      </xdr:nvSpPr>
      <xdr:spPr>
        <a:xfrm>
          <a:off x="136525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3810</xdr:rowOff>
    </xdr:from>
    <xdr:to>
      <xdr:col>76</xdr:col>
      <xdr:colOff>114300</xdr:colOff>
      <xdr:row>36</xdr:row>
      <xdr:rowOff>45720</xdr:rowOff>
    </xdr:to>
    <xdr:cxnSp macro="">
      <xdr:nvCxnSpPr>
        <xdr:cNvPr id="538" name="直線コネクタ 537">
          <a:extLst>
            <a:ext uri="{FF2B5EF4-FFF2-40B4-BE49-F238E27FC236}">
              <a16:creationId xmlns:a16="http://schemas.microsoft.com/office/drawing/2014/main" id="{46560F5F-1E72-45E3-AB23-8E1F6C663379}"/>
            </a:ext>
          </a:extLst>
        </xdr:cNvPr>
        <xdr:cNvCxnSpPr/>
      </xdr:nvCxnSpPr>
      <xdr:spPr>
        <a:xfrm>
          <a:off x="13703300" y="61760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73025</xdr:rowOff>
    </xdr:from>
    <xdr:to>
      <xdr:col>67</xdr:col>
      <xdr:colOff>101600</xdr:colOff>
      <xdr:row>36</xdr:row>
      <xdr:rowOff>3175</xdr:rowOff>
    </xdr:to>
    <xdr:sp macro="" textlink="">
      <xdr:nvSpPr>
        <xdr:cNvPr id="539" name="楕円 538">
          <a:extLst>
            <a:ext uri="{FF2B5EF4-FFF2-40B4-BE49-F238E27FC236}">
              <a16:creationId xmlns:a16="http://schemas.microsoft.com/office/drawing/2014/main" id="{5502152A-FC11-4D77-9048-32C6FBA36A0A}"/>
            </a:ext>
          </a:extLst>
        </xdr:cNvPr>
        <xdr:cNvSpPr/>
      </xdr:nvSpPr>
      <xdr:spPr>
        <a:xfrm>
          <a:off x="12763500" y="607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123825</xdr:rowOff>
    </xdr:from>
    <xdr:to>
      <xdr:col>71</xdr:col>
      <xdr:colOff>177800</xdr:colOff>
      <xdr:row>36</xdr:row>
      <xdr:rowOff>3810</xdr:rowOff>
    </xdr:to>
    <xdr:cxnSp macro="">
      <xdr:nvCxnSpPr>
        <xdr:cNvPr id="540" name="直線コネクタ 539">
          <a:extLst>
            <a:ext uri="{FF2B5EF4-FFF2-40B4-BE49-F238E27FC236}">
              <a16:creationId xmlns:a16="http://schemas.microsoft.com/office/drawing/2014/main" id="{0736D676-F0A2-41FA-B79E-BCACE6A6DB05}"/>
            </a:ext>
          </a:extLst>
        </xdr:cNvPr>
        <xdr:cNvCxnSpPr/>
      </xdr:nvCxnSpPr>
      <xdr:spPr>
        <a:xfrm>
          <a:off x="12814300" y="612457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52FEED4F-FAA1-4FE4-8E3E-4B55A6948F57}"/>
            </a:ext>
          </a:extLst>
        </xdr:cNvPr>
        <xdr:cNvSpPr txBox="1"/>
      </xdr:nvSpPr>
      <xdr:spPr>
        <a:xfrm>
          <a:off x="15266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E4CF7A50-66D5-4305-ADCE-C4EC786CA296}"/>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032948D7-9405-402F-BD04-9BDCBD87FBAA}"/>
            </a:ext>
          </a:extLst>
        </xdr:cNvPr>
        <xdr:cNvSpPr txBox="1"/>
      </xdr:nvSpPr>
      <xdr:spPr>
        <a:xfrm>
          <a:off x="13500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72407</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5318B8DB-9D63-49C5-9010-939377BDA659}"/>
            </a:ext>
          </a:extLst>
        </xdr:cNvPr>
        <xdr:cNvSpPr txBox="1"/>
      </xdr:nvSpPr>
      <xdr:spPr>
        <a:xfrm>
          <a:off x="12611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128287</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428BE013-EA35-49DC-8D07-91D059C2DE82}"/>
            </a:ext>
          </a:extLst>
        </xdr:cNvPr>
        <xdr:cNvSpPr txBox="1"/>
      </xdr:nvSpPr>
      <xdr:spPr>
        <a:xfrm>
          <a:off x="1526604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113047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E25D0036-4251-40C0-A326-DD7D14C8F438}"/>
            </a:ext>
          </a:extLst>
        </xdr:cNvPr>
        <xdr:cNvSpPr txBox="1"/>
      </xdr:nvSpPr>
      <xdr:spPr>
        <a:xfrm>
          <a:off x="143897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71137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E39EFC38-E9CF-4192-A4BE-350DA06E444F}"/>
            </a:ext>
          </a:extLst>
        </xdr:cNvPr>
        <xdr:cNvSpPr txBox="1"/>
      </xdr:nvSpPr>
      <xdr:spPr>
        <a:xfrm>
          <a:off x="13500744" y="590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19702</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6308DC9A-D06D-40EE-B696-BE4CA642EA09}"/>
            </a:ext>
          </a:extLst>
        </xdr:cNvPr>
        <xdr:cNvSpPr txBox="1"/>
      </xdr:nvSpPr>
      <xdr:spPr>
        <a:xfrm>
          <a:off x="12611744" y="584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BE19DFDA-8D84-4BFB-807A-C3D913EE295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0FBF7149-EE36-4BCE-9C3F-3785D5DA0D6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A09ACA1B-9EEB-42B8-97E0-755F96A6B0F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A704D765-31AA-4FCA-9A48-1E64FB0BA94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599F4002-B347-48F6-89D3-BCB57707F84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80BF3E4B-31A1-442F-B223-228FDC23FD7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EA0A2ADD-6C34-44A2-8F9C-0EEBF7EF5A5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4D95A23F-6B93-482D-872B-B8D77898785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98776A9F-8E21-468D-ABF3-B9BFD0A6A81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CB2F422-6396-4D09-87FE-79E0203801C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85419907-7E20-4554-BFEB-364DED8825B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BF2E1CB8-288D-4520-8ED5-BBAC406A718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C830019D-1F32-4982-9DCF-4F895C94767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1D83B8E6-896A-430D-BBD8-B537D5CD0366}"/>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2F577DE3-9D5D-4468-9FD6-774A76F0E28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7C0D9FD3-C497-4422-B336-5F11478EFB5B}"/>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16EF2129-A63F-42B5-92FE-DF417FCF328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F09E42EF-5765-419F-B16D-1187289E285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18B3717E-4030-4612-995B-D40873B742D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74ACC030-15EC-49A4-A186-6E8862FD2CA9}"/>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254C3C16-5B89-4A00-8EF0-B39CB53D976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A78739B6-130A-45A3-ABA0-816493DEFF2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6FDE1353-38CA-45BF-9BF3-9B8C38FE3F5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572" name="直線コネクタ 571">
          <a:extLst>
            <a:ext uri="{FF2B5EF4-FFF2-40B4-BE49-F238E27FC236}">
              <a16:creationId xmlns:a16="http://schemas.microsoft.com/office/drawing/2014/main" id="{F1A121F3-89BB-4CF0-BA44-BE519A5600CB}"/>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D6F55E67-E354-4EF6-9908-A9A8411D6837}"/>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4" name="直線コネクタ 573">
          <a:extLst>
            <a:ext uri="{FF2B5EF4-FFF2-40B4-BE49-F238E27FC236}">
              <a16:creationId xmlns:a16="http://schemas.microsoft.com/office/drawing/2014/main" id="{1970FA2A-B33A-4CC9-ADF3-18FC7CB164C7}"/>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6F80D5C8-2626-40DF-ABDD-8766E9D96ADD}"/>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6" name="直線コネクタ 575">
          <a:extLst>
            <a:ext uri="{FF2B5EF4-FFF2-40B4-BE49-F238E27FC236}">
              <a16:creationId xmlns:a16="http://schemas.microsoft.com/office/drawing/2014/main" id="{B7BC2414-5E20-4A41-BD4E-82C335E9D31B}"/>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FD4E8F85-736F-4FA4-B1CC-3D2802C88729}"/>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78" name="フローチャート: 判断 577">
          <a:extLst>
            <a:ext uri="{FF2B5EF4-FFF2-40B4-BE49-F238E27FC236}">
              <a16:creationId xmlns:a16="http://schemas.microsoft.com/office/drawing/2014/main" id="{05B9A806-3CA6-491D-80CB-AD8447B3B0F2}"/>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79" name="フローチャート: 判断 578">
          <a:extLst>
            <a:ext uri="{FF2B5EF4-FFF2-40B4-BE49-F238E27FC236}">
              <a16:creationId xmlns:a16="http://schemas.microsoft.com/office/drawing/2014/main" id="{524A01CD-D5F6-4DEF-8EE3-7DA783801331}"/>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80" name="フローチャート: 判断 579">
          <a:extLst>
            <a:ext uri="{FF2B5EF4-FFF2-40B4-BE49-F238E27FC236}">
              <a16:creationId xmlns:a16="http://schemas.microsoft.com/office/drawing/2014/main" id="{1B13E2AA-7D94-48AC-87EC-DA485CC32C43}"/>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1" name="フローチャート: 判断 580">
          <a:extLst>
            <a:ext uri="{FF2B5EF4-FFF2-40B4-BE49-F238E27FC236}">
              <a16:creationId xmlns:a16="http://schemas.microsoft.com/office/drawing/2014/main" id="{A1383486-0307-4A8B-816D-5A73CBB4577D}"/>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582" name="フローチャート: 判断 581">
          <a:extLst>
            <a:ext uri="{FF2B5EF4-FFF2-40B4-BE49-F238E27FC236}">
              <a16:creationId xmlns:a16="http://schemas.microsoft.com/office/drawing/2014/main" id="{514E60E2-DE80-4610-91DC-28B8998CD344}"/>
            </a:ext>
          </a:extLst>
        </xdr:cNvPr>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41C57939-F5DF-4A24-83EE-D948391DB56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A4995BF-CEE5-4014-AD3F-6927138947F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11A9989-9BAC-4AF1-B834-B49CBC7F6B9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5297B06-ADB1-45EF-905F-7EAB2EA97A4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6167EF10-3C91-4639-9833-2362D910459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135890</xdr:rowOff>
    </xdr:from>
    <xdr:to>
      <xdr:col>116</xdr:col>
      <xdr:colOff>114300</xdr:colOff>
      <xdr:row>38</xdr:row>
      <xdr:rowOff>66040</xdr:rowOff>
    </xdr:to>
    <xdr:sp macro="" textlink="">
      <xdr:nvSpPr>
        <xdr:cNvPr id="588" name="楕円 587">
          <a:extLst>
            <a:ext uri="{FF2B5EF4-FFF2-40B4-BE49-F238E27FC236}">
              <a16:creationId xmlns:a16="http://schemas.microsoft.com/office/drawing/2014/main" id="{4CEDD1BE-6F8B-48AD-AAAF-1BDD975718E8}"/>
            </a:ext>
          </a:extLst>
        </xdr:cNvPr>
        <xdr:cNvSpPr/>
      </xdr:nvSpPr>
      <xdr:spPr>
        <a:xfrm>
          <a:off x="221107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158767</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8760E2A7-BB6D-4BAA-A99C-950FF3DBD4D1}"/>
            </a:ext>
          </a:extLst>
        </xdr:cNvPr>
        <xdr:cNvSpPr txBox="1"/>
      </xdr:nvSpPr>
      <xdr:spPr>
        <a:xfrm>
          <a:off x="22199600" y="633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158750</xdr:rowOff>
    </xdr:from>
    <xdr:to>
      <xdr:col>112</xdr:col>
      <xdr:colOff>38100</xdr:colOff>
      <xdr:row>38</xdr:row>
      <xdr:rowOff>88900</xdr:rowOff>
    </xdr:to>
    <xdr:sp macro="" textlink="">
      <xdr:nvSpPr>
        <xdr:cNvPr id="590" name="楕円 589">
          <a:extLst>
            <a:ext uri="{FF2B5EF4-FFF2-40B4-BE49-F238E27FC236}">
              <a16:creationId xmlns:a16="http://schemas.microsoft.com/office/drawing/2014/main" id="{E276BE51-2301-448E-A30F-7B17539D0115}"/>
            </a:ext>
          </a:extLst>
        </xdr:cNvPr>
        <xdr:cNvSpPr/>
      </xdr:nvSpPr>
      <xdr:spPr>
        <a:xfrm>
          <a:off x="21272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15240</xdr:rowOff>
    </xdr:from>
    <xdr:to>
      <xdr:col>116</xdr:col>
      <xdr:colOff>63500</xdr:colOff>
      <xdr:row>38</xdr:row>
      <xdr:rowOff>38100</xdr:rowOff>
    </xdr:to>
    <xdr:cxnSp macro="">
      <xdr:nvCxnSpPr>
        <xdr:cNvPr id="591" name="直線コネクタ 590">
          <a:extLst>
            <a:ext uri="{FF2B5EF4-FFF2-40B4-BE49-F238E27FC236}">
              <a16:creationId xmlns:a16="http://schemas.microsoft.com/office/drawing/2014/main" id="{97F97418-5BCC-4E8F-95E6-0980F7AC0731}"/>
            </a:ext>
          </a:extLst>
        </xdr:cNvPr>
        <xdr:cNvCxnSpPr/>
      </xdr:nvCxnSpPr>
      <xdr:spPr>
        <a:xfrm flipV="1">
          <a:off x="21323300" y="65303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132080</xdr:rowOff>
    </xdr:from>
    <xdr:to>
      <xdr:col>107</xdr:col>
      <xdr:colOff>101600</xdr:colOff>
      <xdr:row>38</xdr:row>
      <xdr:rowOff>62230</xdr:rowOff>
    </xdr:to>
    <xdr:sp macro="" textlink="">
      <xdr:nvSpPr>
        <xdr:cNvPr id="592" name="楕円 591">
          <a:extLst>
            <a:ext uri="{FF2B5EF4-FFF2-40B4-BE49-F238E27FC236}">
              <a16:creationId xmlns:a16="http://schemas.microsoft.com/office/drawing/2014/main" id="{EC79D5BF-DD0D-4A87-8D78-BA5EEDE082DE}"/>
            </a:ext>
          </a:extLst>
        </xdr:cNvPr>
        <xdr:cNvSpPr/>
      </xdr:nvSpPr>
      <xdr:spPr>
        <a:xfrm>
          <a:off x="20383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11430</xdr:rowOff>
    </xdr:from>
    <xdr:to>
      <xdr:col>111</xdr:col>
      <xdr:colOff>177800</xdr:colOff>
      <xdr:row>38</xdr:row>
      <xdr:rowOff>38100</xdr:rowOff>
    </xdr:to>
    <xdr:cxnSp macro="">
      <xdr:nvCxnSpPr>
        <xdr:cNvPr id="593" name="直線コネクタ 592">
          <a:extLst>
            <a:ext uri="{FF2B5EF4-FFF2-40B4-BE49-F238E27FC236}">
              <a16:creationId xmlns:a16="http://schemas.microsoft.com/office/drawing/2014/main" id="{ED6854AC-092A-4FA0-A45C-A3D680340B35}"/>
            </a:ext>
          </a:extLst>
        </xdr:cNvPr>
        <xdr:cNvCxnSpPr/>
      </xdr:nvCxnSpPr>
      <xdr:spPr>
        <a:xfrm>
          <a:off x="20434300" y="65265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128270</xdr:rowOff>
    </xdr:from>
    <xdr:to>
      <xdr:col>102</xdr:col>
      <xdr:colOff>165100</xdr:colOff>
      <xdr:row>38</xdr:row>
      <xdr:rowOff>58420</xdr:rowOff>
    </xdr:to>
    <xdr:sp macro="" textlink="">
      <xdr:nvSpPr>
        <xdr:cNvPr id="594" name="楕円 593">
          <a:extLst>
            <a:ext uri="{FF2B5EF4-FFF2-40B4-BE49-F238E27FC236}">
              <a16:creationId xmlns:a16="http://schemas.microsoft.com/office/drawing/2014/main" id="{837B5759-775E-49A4-B7F8-0C8A5BE98D25}"/>
            </a:ext>
          </a:extLst>
        </xdr:cNvPr>
        <xdr:cNvSpPr/>
      </xdr:nvSpPr>
      <xdr:spPr>
        <a:xfrm>
          <a:off x="19494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7620</xdr:rowOff>
    </xdr:from>
    <xdr:to>
      <xdr:col>107</xdr:col>
      <xdr:colOff>50800</xdr:colOff>
      <xdr:row>38</xdr:row>
      <xdr:rowOff>11430</xdr:rowOff>
    </xdr:to>
    <xdr:cxnSp macro="">
      <xdr:nvCxnSpPr>
        <xdr:cNvPr id="595" name="直線コネクタ 594">
          <a:extLst>
            <a:ext uri="{FF2B5EF4-FFF2-40B4-BE49-F238E27FC236}">
              <a16:creationId xmlns:a16="http://schemas.microsoft.com/office/drawing/2014/main" id="{239A5E0C-A81B-4177-A9A3-94DBBF7C9E03}"/>
            </a:ext>
          </a:extLst>
        </xdr:cNvPr>
        <xdr:cNvCxnSpPr/>
      </xdr:nvCxnSpPr>
      <xdr:spPr>
        <a:xfrm>
          <a:off x="19545300" y="65227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139700</xdr:rowOff>
    </xdr:from>
    <xdr:to>
      <xdr:col>98</xdr:col>
      <xdr:colOff>38100</xdr:colOff>
      <xdr:row>38</xdr:row>
      <xdr:rowOff>69850</xdr:rowOff>
    </xdr:to>
    <xdr:sp macro="" textlink="">
      <xdr:nvSpPr>
        <xdr:cNvPr id="596" name="楕円 595">
          <a:extLst>
            <a:ext uri="{FF2B5EF4-FFF2-40B4-BE49-F238E27FC236}">
              <a16:creationId xmlns:a16="http://schemas.microsoft.com/office/drawing/2014/main" id="{A5E4E501-FCE2-4308-A0A7-785A52D6EED4}"/>
            </a:ext>
          </a:extLst>
        </xdr:cNvPr>
        <xdr:cNvSpPr/>
      </xdr:nvSpPr>
      <xdr:spPr>
        <a:xfrm>
          <a:off x="18605500" y="648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7620</xdr:rowOff>
    </xdr:from>
    <xdr:to>
      <xdr:col>102</xdr:col>
      <xdr:colOff>114300</xdr:colOff>
      <xdr:row>38</xdr:row>
      <xdr:rowOff>19050</xdr:rowOff>
    </xdr:to>
    <xdr:cxnSp macro="">
      <xdr:nvCxnSpPr>
        <xdr:cNvPr id="597" name="直線コネクタ 596">
          <a:extLst>
            <a:ext uri="{FF2B5EF4-FFF2-40B4-BE49-F238E27FC236}">
              <a16:creationId xmlns:a16="http://schemas.microsoft.com/office/drawing/2014/main" id="{4FA27D3D-1652-45C9-9169-D2DFAD4C5414}"/>
            </a:ext>
          </a:extLst>
        </xdr:cNvPr>
        <xdr:cNvCxnSpPr/>
      </xdr:nvCxnSpPr>
      <xdr:spPr>
        <a:xfrm flipV="1">
          <a:off x="18656300" y="65227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E682CB91-7141-4AD9-A6AB-F232F3F8665D}"/>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6A14D17A-9A5B-4E3B-ACBB-324130DBF26F}"/>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64C3D78F-BDC3-44F0-94D9-B597B677E02B}"/>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53357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C66D9115-2F9D-4144-B76C-C0FD06B14AB4}"/>
            </a:ext>
          </a:extLst>
        </xdr:cNvPr>
        <xdr:cNvSpPr txBox="1"/>
      </xdr:nvSpPr>
      <xdr:spPr>
        <a:xfrm>
          <a:off x="18421427"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105427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9A1BF22C-9AD1-4583-886B-41C85FC63FE5}"/>
            </a:ext>
          </a:extLst>
        </xdr:cNvPr>
        <xdr:cNvSpPr txBox="1"/>
      </xdr:nvSpPr>
      <xdr:spPr>
        <a:xfrm>
          <a:off x="21075727"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78757</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501DA683-165C-4F07-BAB0-B1E5D00CA470}"/>
            </a:ext>
          </a:extLst>
        </xdr:cNvPr>
        <xdr:cNvSpPr txBox="1"/>
      </xdr:nvSpPr>
      <xdr:spPr>
        <a:xfrm>
          <a:off x="20199427" y="62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74947</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799D5DDB-1DC9-48E0-89B7-ED519F5D32D3}"/>
            </a:ext>
          </a:extLst>
        </xdr:cNvPr>
        <xdr:cNvSpPr txBox="1"/>
      </xdr:nvSpPr>
      <xdr:spPr>
        <a:xfrm>
          <a:off x="19310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86377</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3E28AB05-07DB-418B-8A03-EDC8F32AF35B}"/>
            </a:ext>
          </a:extLst>
        </xdr:cNvPr>
        <xdr:cNvSpPr txBox="1"/>
      </xdr:nvSpPr>
      <xdr:spPr>
        <a:xfrm>
          <a:off x="18421427"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C7865E31-2221-4CFE-AC44-AFC69B12953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6F6B944F-3AF2-4D74-B838-0CC0B80F67A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114F1D48-B0A4-44CE-93E0-FD9E459B7DD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CF519472-E31E-4606-9557-9F99702A8CE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C6159657-6717-4D06-A31A-D128659A4A6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F59BDED5-21AF-404D-AFC2-061B23F94A9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A055F447-059E-4646-9072-D4BF2685BB7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ABF8B6AC-5594-4155-A3B4-25D1AB34D81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1276F881-E642-4521-99B2-167B6611107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2DBF2565-F0C5-4BF6-AA41-BE05E8C89D2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8CABD6F8-AECD-45FB-8683-BF56C677FB9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B814BCB6-1DD6-4E19-9CA5-75FDB866CBE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8" name="テキスト ボックス 617">
          <a:extLst>
            <a:ext uri="{FF2B5EF4-FFF2-40B4-BE49-F238E27FC236}">
              <a16:creationId xmlns:a16="http://schemas.microsoft.com/office/drawing/2014/main" id="{4F822A81-DA5B-44DB-BBEE-608392BB4E93}"/>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2C0D2F4C-87DB-44A3-BCC1-EC9FB8E1D8E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01302B51-F7F2-44A2-83B3-860E5C72683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D818547B-4162-4421-AB21-F5CB2F5A81A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472F9B03-02A3-4DB8-B554-1113D49A2E1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4010CFC1-67AA-46D1-9908-8C0C52D64AF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C7C77429-8512-40CE-AEB0-93C471F9CCA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DFF1E779-F539-4941-BEEC-05E957B8176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6" name="テキスト ボックス 625">
          <a:extLst>
            <a:ext uri="{FF2B5EF4-FFF2-40B4-BE49-F238E27FC236}">
              <a16:creationId xmlns:a16="http://schemas.microsoft.com/office/drawing/2014/main" id="{5B3B4FD6-74D3-461E-810D-35008EE317EC}"/>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C621217D-D3FB-4E3C-A2D5-9FABF3584C1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D3D59D51-34AC-4641-871F-B50BDEE9F27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629" name="直線コネクタ 628">
          <a:extLst>
            <a:ext uri="{FF2B5EF4-FFF2-40B4-BE49-F238E27FC236}">
              <a16:creationId xmlns:a16="http://schemas.microsoft.com/office/drawing/2014/main" id="{6ADF3169-F515-49ED-963B-E225C2AD2BA0}"/>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848E5940-39C8-46C1-BE94-4D2FBA29E00B}"/>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631" name="直線コネクタ 630">
          <a:extLst>
            <a:ext uri="{FF2B5EF4-FFF2-40B4-BE49-F238E27FC236}">
              <a16:creationId xmlns:a16="http://schemas.microsoft.com/office/drawing/2014/main" id="{6A1F243F-11FC-4963-A549-4009E6A3204B}"/>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632" name="【学校施設】&#10;有形固定資産減価償却率最大値テキスト">
          <a:extLst>
            <a:ext uri="{FF2B5EF4-FFF2-40B4-BE49-F238E27FC236}">
              <a16:creationId xmlns:a16="http://schemas.microsoft.com/office/drawing/2014/main" id="{0DC74F00-5985-4A05-BC48-4E8DD5836E73}"/>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3" name="直線コネクタ 632">
          <a:extLst>
            <a:ext uri="{FF2B5EF4-FFF2-40B4-BE49-F238E27FC236}">
              <a16:creationId xmlns:a16="http://schemas.microsoft.com/office/drawing/2014/main" id="{D89CF4E0-AC39-46FA-B804-CE56C4FB53F1}"/>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5F6B30B6-9A4E-4CED-B11C-0C86B2F6080F}"/>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35" name="フローチャート: 判断 634">
          <a:extLst>
            <a:ext uri="{FF2B5EF4-FFF2-40B4-BE49-F238E27FC236}">
              <a16:creationId xmlns:a16="http://schemas.microsoft.com/office/drawing/2014/main" id="{F083372A-CE47-44A9-BD44-C348F91D37E3}"/>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6" name="フローチャート: 判断 635">
          <a:extLst>
            <a:ext uri="{FF2B5EF4-FFF2-40B4-BE49-F238E27FC236}">
              <a16:creationId xmlns:a16="http://schemas.microsoft.com/office/drawing/2014/main" id="{6B2AE66D-D1F1-463D-A9EB-FBAA76266090}"/>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37" name="フローチャート: 判断 636">
          <a:extLst>
            <a:ext uri="{FF2B5EF4-FFF2-40B4-BE49-F238E27FC236}">
              <a16:creationId xmlns:a16="http://schemas.microsoft.com/office/drawing/2014/main" id="{9DE9A8CD-BE8D-4A7D-8590-B1FFA5D556A4}"/>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38" name="フローチャート: 判断 637">
          <a:extLst>
            <a:ext uri="{FF2B5EF4-FFF2-40B4-BE49-F238E27FC236}">
              <a16:creationId xmlns:a16="http://schemas.microsoft.com/office/drawing/2014/main" id="{301ECE11-9322-421F-8CC8-2DC911F7FF2D}"/>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143510</xdr:rowOff>
    </xdr:from>
    <xdr:to>
      <xdr:col>67</xdr:col>
      <xdr:colOff>101600</xdr:colOff>
      <xdr:row>62</xdr:row>
      <xdr:rowOff>73660</xdr:rowOff>
    </xdr:to>
    <xdr:sp macro="" textlink="">
      <xdr:nvSpPr>
        <xdr:cNvPr id="639" name="フローチャート: 判断 638">
          <a:extLst>
            <a:ext uri="{FF2B5EF4-FFF2-40B4-BE49-F238E27FC236}">
              <a16:creationId xmlns:a16="http://schemas.microsoft.com/office/drawing/2014/main" id="{7A40AA9B-38D8-43C8-BD48-A11AFD9AE083}"/>
            </a:ext>
          </a:extLst>
        </xdr:cNvPr>
        <xdr:cNvSpPr/>
      </xdr:nvSpPr>
      <xdr:spPr>
        <a:xfrm>
          <a:off x="12763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AA4E1AC5-624C-47BD-9B14-773BBF615F9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E233AA1-AA45-462D-9C49-E4CF904CD59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45EA8151-7ED5-42FF-B4D1-E3ECA08A581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FD6146A-AC76-476F-A634-ABC5E14E7A4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89C6FD5F-335F-42A0-B8A3-403490EADA9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74930</xdr:rowOff>
    </xdr:from>
    <xdr:to>
      <xdr:col>85</xdr:col>
      <xdr:colOff>177800</xdr:colOff>
      <xdr:row>63</xdr:row>
      <xdr:rowOff>5080</xdr:rowOff>
    </xdr:to>
    <xdr:sp macro="" textlink="">
      <xdr:nvSpPr>
        <xdr:cNvPr id="645" name="楕円 644">
          <a:extLst>
            <a:ext uri="{FF2B5EF4-FFF2-40B4-BE49-F238E27FC236}">
              <a16:creationId xmlns:a16="http://schemas.microsoft.com/office/drawing/2014/main" id="{EF9D247B-1129-4BAB-900B-C6528F004ECA}"/>
            </a:ext>
          </a:extLst>
        </xdr:cNvPr>
        <xdr:cNvSpPr/>
      </xdr:nvSpPr>
      <xdr:spPr>
        <a:xfrm>
          <a:off x="162687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53357</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B5B261D6-7E7B-4618-BCC5-B84B02E66DC7}"/>
            </a:ext>
          </a:extLst>
        </xdr:cNvPr>
        <xdr:cNvSpPr txBox="1"/>
      </xdr:nvSpPr>
      <xdr:spPr>
        <a:xfrm>
          <a:off x="16357600"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44450</xdr:rowOff>
    </xdr:from>
    <xdr:to>
      <xdr:col>81</xdr:col>
      <xdr:colOff>101600</xdr:colOff>
      <xdr:row>62</xdr:row>
      <xdr:rowOff>146050</xdr:rowOff>
    </xdr:to>
    <xdr:sp macro="" textlink="">
      <xdr:nvSpPr>
        <xdr:cNvPr id="647" name="楕円 646">
          <a:extLst>
            <a:ext uri="{FF2B5EF4-FFF2-40B4-BE49-F238E27FC236}">
              <a16:creationId xmlns:a16="http://schemas.microsoft.com/office/drawing/2014/main" id="{FE07F57D-105E-4D9B-9642-65085608A3BD}"/>
            </a:ext>
          </a:extLst>
        </xdr:cNvPr>
        <xdr:cNvSpPr/>
      </xdr:nvSpPr>
      <xdr:spPr>
        <a:xfrm>
          <a:off x="15430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95250</xdr:rowOff>
    </xdr:from>
    <xdr:to>
      <xdr:col>85</xdr:col>
      <xdr:colOff>127000</xdr:colOff>
      <xdr:row>62</xdr:row>
      <xdr:rowOff>125730</xdr:rowOff>
    </xdr:to>
    <xdr:cxnSp macro="">
      <xdr:nvCxnSpPr>
        <xdr:cNvPr id="648" name="直線コネクタ 647">
          <a:extLst>
            <a:ext uri="{FF2B5EF4-FFF2-40B4-BE49-F238E27FC236}">
              <a16:creationId xmlns:a16="http://schemas.microsoft.com/office/drawing/2014/main" id="{EDF704E0-6203-42EA-BE8D-8CB0AF339254}"/>
            </a:ext>
          </a:extLst>
        </xdr:cNvPr>
        <xdr:cNvCxnSpPr/>
      </xdr:nvCxnSpPr>
      <xdr:spPr>
        <a:xfrm>
          <a:off x="15481300" y="107251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4445</xdr:rowOff>
    </xdr:from>
    <xdr:to>
      <xdr:col>76</xdr:col>
      <xdr:colOff>165100</xdr:colOff>
      <xdr:row>62</xdr:row>
      <xdr:rowOff>106045</xdr:rowOff>
    </xdr:to>
    <xdr:sp macro="" textlink="">
      <xdr:nvSpPr>
        <xdr:cNvPr id="649" name="楕円 648">
          <a:extLst>
            <a:ext uri="{FF2B5EF4-FFF2-40B4-BE49-F238E27FC236}">
              <a16:creationId xmlns:a16="http://schemas.microsoft.com/office/drawing/2014/main" id="{C0A2BB29-E3F9-4163-A89D-C377EDD6E0D6}"/>
            </a:ext>
          </a:extLst>
        </xdr:cNvPr>
        <xdr:cNvSpPr/>
      </xdr:nvSpPr>
      <xdr:spPr>
        <a:xfrm>
          <a:off x="145415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55245</xdr:rowOff>
    </xdr:from>
    <xdr:to>
      <xdr:col>81</xdr:col>
      <xdr:colOff>50800</xdr:colOff>
      <xdr:row>62</xdr:row>
      <xdr:rowOff>95250</xdr:rowOff>
    </xdr:to>
    <xdr:cxnSp macro="">
      <xdr:nvCxnSpPr>
        <xdr:cNvPr id="650" name="直線コネクタ 649">
          <a:extLst>
            <a:ext uri="{FF2B5EF4-FFF2-40B4-BE49-F238E27FC236}">
              <a16:creationId xmlns:a16="http://schemas.microsoft.com/office/drawing/2014/main" id="{D2F9D63B-F91D-4767-B3D5-9D65D426D855}"/>
            </a:ext>
          </a:extLst>
        </xdr:cNvPr>
        <xdr:cNvCxnSpPr/>
      </xdr:nvCxnSpPr>
      <xdr:spPr>
        <a:xfrm>
          <a:off x="14592300" y="106851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133985</xdr:rowOff>
    </xdr:from>
    <xdr:to>
      <xdr:col>72</xdr:col>
      <xdr:colOff>38100</xdr:colOff>
      <xdr:row>62</xdr:row>
      <xdr:rowOff>64135</xdr:rowOff>
    </xdr:to>
    <xdr:sp macro="" textlink="">
      <xdr:nvSpPr>
        <xdr:cNvPr id="651" name="楕円 650">
          <a:extLst>
            <a:ext uri="{FF2B5EF4-FFF2-40B4-BE49-F238E27FC236}">
              <a16:creationId xmlns:a16="http://schemas.microsoft.com/office/drawing/2014/main" id="{29786124-05EA-484B-A2AA-72B64B177386}"/>
            </a:ext>
          </a:extLst>
        </xdr:cNvPr>
        <xdr:cNvSpPr/>
      </xdr:nvSpPr>
      <xdr:spPr>
        <a:xfrm>
          <a:off x="13652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13335</xdr:rowOff>
    </xdr:from>
    <xdr:to>
      <xdr:col>76</xdr:col>
      <xdr:colOff>114300</xdr:colOff>
      <xdr:row>62</xdr:row>
      <xdr:rowOff>55245</xdr:rowOff>
    </xdr:to>
    <xdr:cxnSp macro="">
      <xdr:nvCxnSpPr>
        <xdr:cNvPr id="652" name="直線コネクタ 651">
          <a:extLst>
            <a:ext uri="{FF2B5EF4-FFF2-40B4-BE49-F238E27FC236}">
              <a16:creationId xmlns:a16="http://schemas.microsoft.com/office/drawing/2014/main" id="{A5B0CECE-A025-4785-8601-1B1B05AE314C}"/>
            </a:ext>
          </a:extLst>
        </xdr:cNvPr>
        <xdr:cNvCxnSpPr/>
      </xdr:nvCxnSpPr>
      <xdr:spPr>
        <a:xfrm>
          <a:off x="13703300" y="106432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97790</xdr:rowOff>
    </xdr:from>
    <xdr:to>
      <xdr:col>67</xdr:col>
      <xdr:colOff>101600</xdr:colOff>
      <xdr:row>62</xdr:row>
      <xdr:rowOff>27940</xdr:rowOff>
    </xdr:to>
    <xdr:sp macro="" textlink="">
      <xdr:nvSpPr>
        <xdr:cNvPr id="653" name="楕円 652">
          <a:extLst>
            <a:ext uri="{FF2B5EF4-FFF2-40B4-BE49-F238E27FC236}">
              <a16:creationId xmlns:a16="http://schemas.microsoft.com/office/drawing/2014/main" id="{90FB5CF7-4329-443B-B0CF-42FF0B4B7104}"/>
            </a:ext>
          </a:extLst>
        </xdr:cNvPr>
        <xdr:cNvSpPr/>
      </xdr:nvSpPr>
      <xdr:spPr>
        <a:xfrm>
          <a:off x="12763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148590</xdr:rowOff>
    </xdr:from>
    <xdr:to>
      <xdr:col>71</xdr:col>
      <xdr:colOff>177800</xdr:colOff>
      <xdr:row>62</xdr:row>
      <xdr:rowOff>13335</xdr:rowOff>
    </xdr:to>
    <xdr:cxnSp macro="">
      <xdr:nvCxnSpPr>
        <xdr:cNvPr id="654" name="直線コネクタ 653">
          <a:extLst>
            <a:ext uri="{FF2B5EF4-FFF2-40B4-BE49-F238E27FC236}">
              <a16:creationId xmlns:a16="http://schemas.microsoft.com/office/drawing/2014/main" id="{74248F91-4B73-45C6-BC9C-F60FB969B7D4}"/>
            </a:ext>
          </a:extLst>
        </xdr:cNvPr>
        <xdr:cNvCxnSpPr/>
      </xdr:nvCxnSpPr>
      <xdr:spPr>
        <a:xfrm>
          <a:off x="12814300" y="106070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655" name="n_1aveValue【学校施設】&#10;有形固定資産減価償却率">
          <a:extLst>
            <a:ext uri="{FF2B5EF4-FFF2-40B4-BE49-F238E27FC236}">
              <a16:creationId xmlns:a16="http://schemas.microsoft.com/office/drawing/2014/main" id="{D3D3CB4A-24C6-4831-A24A-BD83FCE1AF99}"/>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656" name="n_2aveValue【学校施設】&#10;有形固定資産減価償却率">
          <a:extLst>
            <a:ext uri="{FF2B5EF4-FFF2-40B4-BE49-F238E27FC236}">
              <a16:creationId xmlns:a16="http://schemas.microsoft.com/office/drawing/2014/main" id="{1425D3DA-D7CD-43A2-BDD8-8EF6C64AA5E6}"/>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657" name="n_3aveValue【学校施設】&#10;有形固定資産減価償却率">
          <a:extLst>
            <a:ext uri="{FF2B5EF4-FFF2-40B4-BE49-F238E27FC236}">
              <a16:creationId xmlns:a16="http://schemas.microsoft.com/office/drawing/2014/main" id="{547A72F2-ECAF-45ED-A4E7-8FB98087FEE5}"/>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64787</xdr:rowOff>
    </xdr:from>
    <xdr:ext cx="405111" cy="259045"/>
    <xdr:sp macro="" textlink="">
      <xdr:nvSpPr>
        <xdr:cNvPr id="658" name="n_4aveValue【学校施設】&#10;有形固定資産減価償却率">
          <a:extLst>
            <a:ext uri="{FF2B5EF4-FFF2-40B4-BE49-F238E27FC236}">
              <a16:creationId xmlns:a16="http://schemas.microsoft.com/office/drawing/2014/main" id="{051D40CB-0A52-400D-B3FB-EB1BC43F45FF}"/>
            </a:ext>
          </a:extLst>
        </xdr:cNvPr>
        <xdr:cNvSpPr txBox="1"/>
      </xdr:nvSpPr>
      <xdr:spPr>
        <a:xfrm>
          <a:off x="12611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162577</xdr:rowOff>
    </xdr:from>
    <xdr:ext cx="405111" cy="259045"/>
    <xdr:sp macro="" textlink="">
      <xdr:nvSpPr>
        <xdr:cNvPr id="659" name="n_1mainValue【学校施設】&#10;有形固定資産減価償却率">
          <a:extLst>
            <a:ext uri="{FF2B5EF4-FFF2-40B4-BE49-F238E27FC236}">
              <a16:creationId xmlns:a16="http://schemas.microsoft.com/office/drawing/2014/main" id="{7E559E20-FE75-4DE3-87FE-777BDDC992CB}"/>
            </a:ext>
          </a:extLst>
        </xdr:cNvPr>
        <xdr:cNvSpPr txBox="1"/>
      </xdr:nvSpPr>
      <xdr:spPr>
        <a:xfrm>
          <a:off x="15266044" y="1044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122572</xdr:rowOff>
    </xdr:from>
    <xdr:ext cx="405111" cy="259045"/>
    <xdr:sp macro="" textlink="">
      <xdr:nvSpPr>
        <xdr:cNvPr id="660" name="n_2mainValue【学校施設】&#10;有形固定資産減価償却率">
          <a:extLst>
            <a:ext uri="{FF2B5EF4-FFF2-40B4-BE49-F238E27FC236}">
              <a16:creationId xmlns:a16="http://schemas.microsoft.com/office/drawing/2014/main" id="{3D95CF10-71BC-4AE9-8EDA-C0D87298261D}"/>
            </a:ext>
          </a:extLst>
        </xdr:cNvPr>
        <xdr:cNvSpPr txBox="1"/>
      </xdr:nvSpPr>
      <xdr:spPr>
        <a:xfrm>
          <a:off x="14389744" y="10409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80662</xdr:rowOff>
    </xdr:from>
    <xdr:ext cx="405111" cy="259045"/>
    <xdr:sp macro="" textlink="">
      <xdr:nvSpPr>
        <xdr:cNvPr id="661" name="n_3mainValue【学校施設】&#10;有形固定資産減価償却率">
          <a:extLst>
            <a:ext uri="{FF2B5EF4-FFF2-40B4-BE49-F238E27FC236}">
              <a16:creationId xmlns:a16="http://schemas.microsoft.com/office/drawing/2014/main" id="{6434AB48-F30C-4218-A254-C488E3065EE2}"/>
            </a:ext>
          </a:extLst>
        </xdr:cNvPr>
        <xdr:cNvSpPr txBox="1"/>
      </xdr:nvSpPr>
      <xdr:spPr>
        <a:xfrm>
          <a:off x="13500744" y="10367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44467</xdr:rowOff>
    </xdr:from>
    <xdr:ext cx="405111" cy="259045"/>
    <xdr:sp macro="" textlink="">
      <xdr:nvSpPr>
        <xdr:cNvPr id="662" name="n_4mainValue【学校施設】&#10;有形固定資産減価償却率">
          <a:extLst>
            <a:ext uri="{FF2B5EF4-FFF2-40B4-BE49-F238E27FC236}">
              <a16:creationId xmlns:a16="http://schemas.microsoft.com/office/drawing/2014/main" id="{B8433E76-60FC-4E23-B04C-964CD0A99A9D}"/>
            </a:ext>
          </a:extLst>
        </xdr:cNvPr>
        <xdr:cNvSpPr txBox="1"/>
      </xdr:nvSpPr>
      <xdr:spPr>
        <a:xfrm>
          <a:off x="126117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64A9D59D-E7E3-4F57-A619-277D3E112FF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3B1B6214-7A91-4C0F-99DE-6B9D0C428EE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42AFBB98-0F51-43C8-9A9A-8C4B96A2053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0EA80EDB-E722-436F-9A30-A7A523658D1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61CDB23A-D360-4E89-BDC5-CF398AE0FC8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28EFA1BA-1B38-48CC-AA61-D15BCA6FDB4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1041E02E-D484-42FB-857A-B4566A90712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5F392953-68D2-4FEF-A72A-15350F3EDF2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0D17BF4B-D23F-477F-9E58-A6088A8B821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6899D163-18FA-4424-A617-2EAE69C72C1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74AA2F95-AC94-4439-8BE6-571C09E8087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DB671A5D-5A12-47FD-BA36-B7151D48A3A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BD331684-7B9C-40FB-8F83-A8DBD934E1C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25E5F7D1-9CDE-41B3-88C6-087D5B237F1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60AA47D5-BB7C-4BFE-AFFD-00B66D63F5C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16BA01B6-F35E-4C86-B101-2C37D343D33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367E1154-03E3-4564-9DF6-03A9B3F402A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B64E58A3-233C-44E7-B934-AF17CE1CF1F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C8C19839-69E7-4795-B102-D85B7BAB47E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BE358C2B-F1F2-4746-8235-87652441BA0F}"/>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0F3B44C2-8DF6-42F7-BCFF-064A8691ACD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FAFA5FF8-740C-4C0A-B6BF-92D6FC702C9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0B36E903-9BB9-4B05-9A6A-6BF0D66917C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2E5D982B-EA4C-4BC6-8837-02A59B87D3C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687" name="直線コネクタ 686">
          <a:extLst>
            <a:ext uri="{FF2B5EF4-FFF2-40B4-BE49-F238E27FC236}">
              <a16:creationId xmlns:a16="http://schemas.microsoft.com/office/drawing/2014/main" id="{C0F01645-C6FB-436C-B999-9C8CBF2A74E4}"/>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688" name="【学校施設】&#10;一人当たり面積最小値テキスト">
          <a:extLst>
            <a:ext uri="{FF2B5EF4-FFF2-40B4-BE49-F238E27FC236}">
              <a16:creationId xmlns:a16="http://schemas.microsoft.com/office/drawing/2014/main" id="{5AB6736A-1919-4660-AFB3-B7932465C990}"/>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689" name="直線コネクタ 688">
          <a:extLst>
            <a:ext uri="{FF2B5EF4-FFF2-40B4-BE49-F238E27FC236}">
              <a16:creationId xmlns:a16="http://schemas.microsoft.com/office/drawing/2014/main" id="{91A1F481-8AA6-4531-A1E2-778509E0DD01}"/>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690" name="【学校施設】&#10;一人当たり面積最大値テキスト">
          <a:extLst>
            <a:ext uri="{FF2B5EF4-FFF2-40B4-BE49-F238E27FC236}">
              <a16:creationId xmlns:a16="http://schemas.microsoft.com/office/drawing/2014/main" id="{7E9D8DFC-8E1C-41F9-993D-AFE652CD704B}"/>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91" name="直線コネクタ 690">
          <a:extLst>
            <a:ext uri="{FF2B5EF4-FFF2-40B4-BE49-F238E27FC236}">
              <a16:creationId xmlns:a16="http://schemas.microsoft.com/office/drawing/2014/main" id="{4C9DED32-8BF9-42A2-A4A6-B0F140E9DD9F}"/>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692" name="【学校施設】&#10;一人当たり面積平均値テキスト">
          <a:extLst>
            <a:ext uri="{FF2B5EF4-FFF2-40B4-BE49-F238E27FC236}">
              <a16:creationId xmlns:a16="http://schemas.microsoft.com/office/drawing/2014/main" id="{A8301391-E99E-4C6C-AFBC-6001FB8C07E9}"/>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693" name="フローチャート: 判断 692">
          <a:extLst>
            <a:ext uri="{FF2B5EF4-FFF2-40B4-BE49-F238E27FC236}">
              <a16:creationId xmlns:a16="http://schemas.microsoft.com/office/drawing/2014/main" id="{1CBE9D51-ECBC-497F-8A53-8D0D970E60C0}"/>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694" name="フローチャート: 判断 693">
          <a:extLst>
            <a:ext uri="{FF2B5EF4-FFF2-40B4-BE49-F238E27FC236}">
              <a16:creationId xmlns:a16="http://schemas.microsoft.com/office/drawing/2014/main" id="{3402277F-C78C-4F45-9A82-83CEB96DD129}"/>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695" name="フローチャート: 判断 694">
          <a:extLst>
            <a:ext uri="{FF2B5EF4-FFF2-40B4-BE49-F238E27FC236}">
              <a16:creationId xmlns:a16="http://schemas.microsoft.com/office/drawing/2014/main" id="{190A5FD8-FE17-4A4E-845F-0CCE04F1D702}"/>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696" name="フローチャート: 判断 695">
          <a:extLst>
            <a:ext uri="{FF2B5EF4-FFF2-40B4-BE49-F238E27FC236}">
              <a16:creationId xmlns:a16="http://schemas.microsoft.com/office/drawing/2014/main" id="{48CF2D18-00AF-4855-BF7C-4DD91ACEDBF9}"/>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78740</xdr:rowOff>
    </xdr:from>
    <xdr:to>
      <xdr:col>98</xdr:col>
      <xdr:colOff>38100</xdr:colOff>
      <xdr:row>61</xdr:row>
      <xdr:rowOff>8890</xdr:rowOff>
    </xdr:to>
    <xdr:sp macro="" textlink="">
      <xdr:nvSpPr>
        <xdr:cNvPr id="697" name="フローチャート: 判断 696">
          <a:extLst>
            <a:ext uri="{FF2B5EF4-FFF2-40B4-BE49-F238E27FC236}">
              <a16:creationId xmlns:a16="http://schemas.microsoft.com/office/drawing/2014/main" id="{EFC94960-C231-491F-9889-4B03F4BA1D8A}"/>
            </a:ext>
          </a:extLst>
        </xdr:cNvPr>
        <xdr:cNvSpPr/>
      </xdr:nvSpPr>
      <xdr:spPr>
        <a:xfrm>
          <a:off x="18605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8988A0D-1B68-44F7-9656-9E186EC7EA3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512965F6-A507-4950-8D24-08234B08A56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151CBCBE-F3F3-44CD-BCBC-5505FCEAC96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82E0D4BD-3EFF-4AE4-8A73-46788BEB80A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9689165-DED6-4929-9E78-14585AD6DBF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87884</xdr:rowOff>
    </xdr:from>
    <xdr:to>
      <xdr:col>116</xdr:col>
      <xdr:colOff>114300</xdr:colOff>
      <xdr:row>59</xdr:row>
      <xdr:rowOff>18034</xdr:rowOff>
    </xdr:to>
    <xdr:sp macro="" textlink="">
      <xdr:nvSpPr>
        <xdr:cNvPr id="703" name="楕円 702">
          <a:extLst>
            <a:ext uri="{FF2B5EF4-FFF2-40B4-BE49-F238E27FC236}">
              <a16:creationId xmlns:a16="http://schemas.microsoft.com/office/drawing/2014/main" id="{F83EDF15-7F57-457E-B587-41520D604F51}"/>
            </a:ext>
          </a:extLst>
        </xdr:cNvPr>
        <xdr:cNvSpPr/>
      </xdr:nvSpPr>
      <xdr:spPr>
        <a:xfrm>
          <a:off x="22110700" y="1003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110761</xdr:rowOff>
    </xdr:from>
    <xdr:ext cx="469744" cy="259045"/>
    <xdr:sp macro="" textlink="">
      <xdr:nvSpPr>
        <xdr:cNvPr id="704" name="【学校施設】&#10;一人当たり面積該当値テキスト">
          <a:extLst>
            <a:ext uri="{FF2B5EF4-FFF2-40B4-BE49-F238E27FC236}">
              <a16:creationId xmlns:a16="http://schemas.microsoft.com/office/drawing/2014/main" id="{8BD911A4-BD8D-4FF8-8420-EE049D5732F7}"/>
            </a:ext>
          </a:extLst>
        </xdr:cNvPr>
        <xdr:cNvSpPr txBox="1"/>
      </xdr:nvSpPr>
      <xdr:spPr>
        <a:xfrm>
          <a:off x="22199600" y="9883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42926</xdr:rowOff>
    </xdr:from>
    <xdr:to>
      <xdr:col>112</xdr:col>
      <xdr:colOff>38100</xdr:colOff>
      <xdr:row>59</xdr:row>
      <xdr:rowOff>144526</xdr:rowOff>
    </xdr:to>
    <xdr:sp macro="" textlink="">
      <xdr:nvSpPr>
        <xdr:cNvPr id="705" name="楕円 704">
          <a:extLst>
            <a:ext uri="{FF2B5EF4-FFF2-40B4-BE49-F238E27FC236}">
              <a16:creationId xmlns:a16="http://schemas.microsoft.com/office/drawing/2014/main" id="{B91694B2-0094-4DAC-98E8-EA3D2701385F}"/>
            </a:ext>
          </a:extLst>
        </xdr:cNvPr>
        <xdr:cNvSpPr/>
      </xdr:nvSpPr>
      <xdr:spPr>
        <a:xfrm>
          <a:off x="21272500" y="1015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138684</xdr:rowOff>
    </xdr:from>
    <xdr:to>
      <xdr:col>116</xdr:col>
      <xdr:colOff>63500</xdr:colOff>
      <xdr:row>59</xdr:row>
      <xdr:rowOff>93726</xdr:rowOff>
    </xdr:to>
    <xdr:cxnSp macro="">
      <xdr:nvCxnSpPr>
        <xdr:cNvPr id="706" name="直線コネクタ 705">
          <a:extLst>
            <a:ext uri="{FF2B5EF4-FFF2-40B4-BE49-F238E27FC236}">
              <a16:creationId xmlns:a16="http://schemas.microsoft.com/office/drawing/2014/main" id="{3375ED26-7D33-4C04-BCF4-D9B2D1E98C25}"/>
            </a:ext>
          </a:extLst>
        </xdr:cNvPr>
        <xdr:cNvCxnSpPr/>
      </xdr:nvCxnSpPr>
      <xdr:spPr>
        <a:xfrm flipV="1">
          <a:off x="21323300" y="10082784"/>
          <a:ext cx="838200" cy="12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78740</xdr:rowOff>
    </xdr:from>
    <xdr:to>
      <xdr:col>107</xdr:col>
      <xdr:colOff>101600</xdr:colOff>
      <xdr:row>60</xdr:row>
      <xdr:rowOff>8890</xdr:rowOff>
    </xdr:to>
    <xdr:sp macro="" textlink="">
      <xdr:nvSpPr>
        <xdr:cNvPr id="707" name="楕円 706">
          <a:extLst>
            <a:ext uri="{FF2B5EF4-FFF2-40B4-BE49-F238E27FC236}">
              <a16:creationId xmlns:a16="http://schemas.microsoft.com/office/drawing/2014/main" id="{B8E621C1-F3F2-4FE9-8F91-E8ABCF3E4281}"/>
            </a:ext>
          </a:extLst>
        </xdr:cNvPr>
        <xdr:cNvSpPr/>
      </xdr:nvSpPr>
      <xdr:spPr>
        <a:xfrm>
          <a:off x="20383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93726</xdr:rowOff>
    </xdr:from>
    <xdr:to>
      <xdr:col>111</xdr:col>
      <xdr:colOff>177800</xdr:colOff>
      <xdr:row>59</xdr:row>
      <xdr:rowOff>129540</xdr:rowOff>
    </xdr:to>
    <xdr:cxnSp macro="">
      <xdr:nvCxnSpPr>
        <xdr:cNvPr id="708" name="直線コネクタ 707">
          <a:extLst>
            <a:ext uri="{FF2B5EF4-FFF2-40B4-BE49-F238E27FC236}">
              <a16:creationId xmlns:a16="http://schemas.microsoft.com/office/drawing/2014/main" id="{E40088B6-DFAB-481A-A6B3-E8A990631876}"/>
            </a:ext>
          </a:extLst>
        </xdr:cNvPr>
        <xdr:cNvCxnSpPr/>
      </xdr:nvCxnSpPr>
      <xdr:spPr>
        <a:xfrm flipV="1">
          <a:off x="20434300" y="10209276"/>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106934</xdr:rowOff>
    </xdr:from>
    <xdr:to>
      <xdr:col>102</xdr:col>
      <xdr:colOff>165100</xdr:colOff>
      <xdr:row>60</xdr:row>
      <xdr:rowOff>37084</xdr:rowOff>
    </xdr:to>
    <xdr:sp macro="" textlink="">
      <xdr:nvSpPr>
        <xdr:cNvPr id="709" name="楕円 708">
          <a:extLst>
            <a:ext uri="{FF2B5EF4-FFF2-40B4-BE49-F238E27FC236}">
              <a16:creationId xmlns:a16="http://schemas.microsoft.com/office/drawing/2014/main" id="{3B412627-AB87-4D23-813F-70A48AC80818}"/>
            </a:ext>
          </a:extLst>
        </xdr:cNvPr>
        <xdr:cNvSpPr/>
      </xdr:nvSpPr>
      <xdr:spPr>
        <a:xfrm>
          <a:off x="19494500" y="1022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129540</xdr:rowOff>
    </xdr:from>
    <xdr:to>
      <xdr:col>107</xdr:col>
      <xdr:colOff>50800</xdr:colOff>
      <xdr:row>59</xdr:row>
      <xdr:rowOff>157734</xdr:rowOff>
    </xdr:to>
    <xdr:cxnSp macro="">
      <xdr:nvCxnSpPr>
        <xdr:cNvPr id="710" name="直線コネクタ 709">
          <a:extLst>
            <a:ext uri="{FF2B5EF4-FFF2-40B4-BE49-F238E27FC236}">
              <a16:creationId xmlns:a16="http://schemas.microsoft.com/office/drawing/2014/main" id="{28B276ED-F46E-4EAD-8B52-C77C691FF038}"/>
            </a:ext>
          </a:extLst>
        </xdr:cNvPr>
        <xdr:cNvCxnSpPr/>
      </xdr:nvCxnSpPr>
      <xdr:spPr>
        <a:xfrm flipV="1">
          <a:off x="19545300" y="10245090"/>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136652</xdr:rowOff>
    </xdr:from>
    <xdr:to>
      <xdr:col>98</xdr:col>
      <xdr:colOff>38100</xdr:colOff>
      <xdr:row>60</xdr:row>
      <xdr:rowOff>66802</xdr:rowOff>
    </xdr:to>
    <xdr:sp macro="" textlink="">
      <xdr:nvSpPr>
        <xdr:cNvPr id="711" name="楕円 710">
          <a:extLst>
            <a:ext uri="{FF2B5EF4-FFF2-40B4-BE49-F238E27FC236}">
              <a16:creationId xmlns:a16="http://schemas.microsoft.com/office/drawing/2014/main" id="{FC8CF49F-9D76-4DE6-91AD-793E48D07C6E}"/>
            </a:ext>
          </a:extLst>
        </xdr:cNvPr>
        <xdr:cNvSpPr/>
      </xdr:nvSpPr>
      <xdr:spPr>
        <a:xfrm>
          <a:off x="18605500" y="1025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157734</xdr:rowOff>
    </xdr:from>
    <xdr:to>
      <xdr:col>102</xdr:col>
      <xdr:colOff>114300</xdr:colOff>
      <xdr:row>60</xdr:row>
      <xdr:rowOff>16002</xdr:rowOff>
    </xdr:to>
    <xdr:cxnSp macro="">
      <xdr:nvCxnSpPr>
        <xdr:cNvPr id="712" name="直線コネクタ 711">
          <a:extLst>
            <a:ext uri="{FF2B5EF4-FFF2-40B4-BE49-F238E27FC236}">
              <a16:creationId xmlns:a16="http://schemas.microsoft.com/office/drawing/2014/main" id="{B3BAB940-BF3E-4E9E-B0D4-A012D6F650A3}"/>
            </a:ext>
          </a:extLst>
        </xdr:cNvPr>
        <xdr:cNvCxnSpPr/>
      </xdr:nvCxnSpPr>
      <xdr:spPr>
        <a:xfrm flipV="1">
          <a:off x="18656300" y="1027328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713" name="n_1aveValue【学校施設】&#10;一人当たり面積">
          <a:extLst>
            <a:ext uri="{FF2B5EF4-FFF2-40B4-BE49-F238E27FC236}">
              <a16:creationId xmlns:a16="http://schemas.microsoft.com/office/drawing/2014/main" id="{9A5F57B8-206D-4406-A574-0E16A1413867}"/>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714" name="n_2aveValue【学校施設】&#10;一人当たり面積">
          <a:extLst>
            <a:ext uri="{FF2B5EF4-FFF2-40B4-BE49-F238E27FC236}">
              <a16:creationId xmlns:a16="http://schemas.microsoft.com/office/drawing/2014/main" id="{BFEFCDAA-B0D9-400B-AA41-AD15BC22EDCE}"/>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715" name="n_3aveValue【学校施設】&#10;一人当たり面積">
          <a:extLst>
            <a:ext uri="{FF2B5EF4-FFF2-40B4-BE49-F238E27FC236}">
              <a16:creationId xmlns:a16="http://schemas.microsoft.com/office/drawing/2014/main" id="{590CD467-291F-4C8D-873C-1562460C380C}"/>
            </a:ext>
          </a:extLst>
        </xdr:cNvPr>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17</xdr:rowOff>
    </xdr:from>
    <xdr:ext cx="469744" cy="259045"/>
    <xdr:sp macro="" textlink="">
      <xdr:nvSpPr>
        <xdr:cNvPr id="716" name="n_4aveValue【学校施設】&#10;一人当たり面積">
          <a:extLst>
            <a:ext uri="{FF2B5EF4-FFF2-40B4-BE49-F238E27FC236}">
              <a16:creationId xmlns:a16="http://schemas.microsoft.com/office/drawing/2014/main" id="{B30045FE-7FB7-40D3-A897-54C4167DFBBD}"/>
            </a:ext>
          </a:extLst>
        </xdr:cNvPr>
        <xdr:cNvSpPr txBox="1"/>
      </xdr:nvSpPr>
      <xdr:spPr>
        <a:xfrm>
          <a:off x="18421427" y="1045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161053</xdr:rowOff>
    </xdr:from>
    <xdr:ext cx="469744" cy="259045"/>
    <xdr:sp macro="" textlink="">
      <xdr:nvSpPr>
        <xdr:cNvPr id="717" name="n_1mainValue【学校施設】&#10;一人当たり面積">
          <a:extLst>
            <a:ext uri="{FF2B5EF4-FFF2-40B4-BE49-F238E27FC236}">
              <a16:creationId xmlns:a16="http://schemas.microsoft.com/office/drawing/2014/main" id="{0FFBDE87-9025-4B1A-B9F0-EA64981B0F1C}"/>
            </a:ext>
          </a:extLst>
        </xdr:cNvPr>
        <xdr:cNvSpPr txBox="1"/>
      </xdr:nvSpPr>
      <xdr:spPr>
        <a:xfrm>
          <a:off x="21075727" y="9933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25417</xdr:rowOff>
    </xdr:from>
    <xdr:ext cx="469744" cy="259045"/>
    <xdr:sp macro="" textlink="">
      <xdr:nvSpPr>
        <xdr:cNvPr id="718" name="n_2mainValue【学校施設】&#10;一人当たり面積">
          <a:extLst>
            <a:ext uri="{FF2B5EF4-FFF2-40B4-BE49-F238E27FC236}">
              <a16:creationId xmlns:a16="http://schemas.microsoft.com/office/drawing/2014/main" id="{B865A1BD-D5F6-4F0B-8FFC-E598A5915D84}"/>
            </a:ext>
          </a:extLst>
        </xdr:cNvPr>
        <xdr:cNvSpPr txBox="1"/>
      </xdr:nvSpPr>
      <xdr:spPr>
        <a:xfrm>
          <a:off x="20199427" y="996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53611</xdr:rowOff>
    </xdr:from>
    <xdr:ext cx="469744" cy="259045"/>
    <xdr:sp macro="" textlink="">
      <xdr:nvSpPr>
        <xdr:cNvPr id="719" name="n_3mainValue【学校施設】&#10;一人当たり面積">
          <a:extLst>
            <a:ext uri="{FF2B5EF4-FFF2-40B4-BE49-F238E27FC236}">
              <a16:creationId xmlns:a16="http://schemas.microsoft.com/office/drawing/2014/main" id="{8F03D07D-D40B-4177-8690-228E5D4C2DBD}"/>
            </a:ext>
          </a:extLst>
        </xdr:cNvPr>
        <xdr:cNvSpPr txBox="1"/>
      </xdr:nvSpPr>
      <xdr:spPr>
        <a:xfrm>
          <a:off x="19310427" y="999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83329</xdr:rowOff>
    </xdr:from>
    <xdr:ext cx="469744" cy="259045"/>
    <xdr:sp macro="" textlink="">
      <xdr:nvSpPr>
        <xdr:cNvPr id="720" name="n_4mainValue【学校施設】&#10;一人当たり面積">
          <a:extLst>
            <a:ext uri="{FF2B5EF4-FFF2-40B4-BE49-F238E27FC236}">
              <a16:creationId xmlns:a16="http://schemas.microsoft.com/office/drawing/2014/main" id="{71AE1964-1A89-43D7-AF22-316413501A4E}"/>
            </a:ext>
          </a:extLst>
        </xdr:cNvPr>
        <xdr:cNvSpPr txBox="1"/>
      </xdr:nvSpPr>
      <xdr:spPr>
        <a:xfrm>
          <a:off x="18421427" y="1002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E0579155-8873-4C17-899C-47F93DB86EA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A7112C20-F576-4657-A602-906BC6D85EE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99F74912-D746-4A99-BDC9-965A7A6D43C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985D23FE-8D21-4815-9CF6-DCAAABA7FB6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E659BF9E-2E38-4B7D-9BEF-E2F9408DA99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9FD5E286-B29F-4B1D-8849-3DE99FCEE2A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F0F3A0F1-E9E8-419C-83D0-1A02F9EEC58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27F5DEE3-D769-467E-AD91-0F23CEA5E95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1BE01740-F259-461E-B3F0-AE2FA4B7962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EEBBA529-CF78-4381-8E34-03EC71C02DF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1AC06565-5DAA-403F-83ED-7345722A586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DB256BE8-00D0-45B1-A91C-BC0B96B1C37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C10F874E-E246-40F9-A5BB-F16C70E3C92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65223A01-727B-4578-9446-486F13A6550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8AB8F71D-6C7F-41B3-ABD1-C91C7B1467B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95131B7A-B9CA-4774-9BC9-52B2671F344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C7D8AF32-907D-4462-8158-B9F40F34A0F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6F25F8E6-E8EE-4A82-B4B4-5F6925C6A8E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DE8579C4-02B1-4C80-80EF-04E9CA57010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3B9B961D-3B40-4DE6-8991-27A661D786D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7BD83F0F-1FEF-4716-98C9-D07C9A36E64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397BBBFF-2CAB-4C3D-9943-B9A425BCA81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BF9F3246-E3D2-4183-858F-D49C7C601E1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児童館】&#10;有形固定資産減価償却率グラフ枠">
          <a:extLst>
            <a:ext uri="{FF2B5EF4-FFF2-40B4-BE49-F238E27FC236}">
              <a16:creationId xmlns:a16="http://schemas.microsoft.com/office/drawing/2014/main" id="{C1725B2D-4856-4AA9-B4F5-04C8037DB90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745" name="直線コネクタ 744">
          <a:extLst>
            <a:ext uri="{FF2B5EF4-FFF2-40B4-BE49-F238E27FC236}">
              <a16:creationId xmlns:a16="http://schemas.microsoft.com/office/drawing/2014/main" id="{E03932F8-1A13-4975-9DBA-077C6AFDB2E1}"/>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6" name="【児童館】&#10;有形固定資産減価償却率最小値テキスト">
          <a:extLst>
            <a:ext uri="{FF2B5EF4-FFF2-40B4-BE49-F238E27FC236}">
              <a16:creationId xmlns:a16="http://schemas.microsoft.com/office/drawing/2014/main" id="{66BA4371-9595-4EF4-BF0D-43A6F26DEB5B}"/>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a:extLst>
            <a:ext uri="{FF2B5EF4-FFF2-40B4-BE49-F238E27FC236}">
              <a16:creationId xmlns:a16="http://schemas.microsoft.com/office/drawing/2014/main" id="{39C7F430-F4BB-4F3F-ABFD-28D4637AF118}"/>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748" name="【児童館】&#10;有形固定資産減価償却率最大値テキスト">
          <a:extLst>
            <a:ext uri="{FF2B5EF4-FFF2-40B4-BE49-F238E27FC236}">
              <a16:creationId xmlns:a16="http://schemas.microsoft.com/office/drawing/2014/main" id="{C68CA727-EFF1-433B-871E-424752A99490}"/>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749" name="直線コネクタ 748">
          <a:extLst>
            <a:ext uri="{FF2B5EF4-FFF2-40B4-BE49-F238E27FC236}">
              <a16:creationId xmlns:a16="http://schemas.microsoft.com/office/drawing/2014/main" id="{8829AF69-C8D4-4924-9867-492D1238307A}"/>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750" name="【児童館】&#10;有形固定資産減価償却率平均値テキスト">
          <a:extLst>
            <a:ext uri="{FF2B5EF4-FFF2-40B4-BE49-F238E27FC236}">
              <a16:creationId xmlns:a16="http://schemas.microsoft.com/office/drawing/2014/main" id="{7E0BEEF1-A10F-4FAF-BE40-374571B783BF}"/>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751" name="フローチャート: 判断 750">
          <a:extLst>
            <a:ext uri="{FF2B5EF4-FFF2-40B4-BE49-F238E27FC236}">
              <a16:creationId xmlns:a16="http://schemas.microsoft.com/office/drawing/2014/main" id="{F8ABD012-2B29-480D-98D1-2B94417A0576}"/>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752" name="フローチャート: 判断 751">
          <a:extLst>
            <a:ext uri="{FF2B5EF4-FFF2-40B4-BE49-F238E27FC236}">
              <a16:creationId xmlns:a16="http://schemas.microsoft.com/office/drawing/2014/main" id="{4775ABEF-BA66-4895-AB16-906FFFACD97F}"/>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53" name="フローチャート: 判断 752">
          <a:extLst>
            <a:ext uri="{FF2B5EF4-FFF2-40B4-BE49-F238E27FC236}">
              <a16:creationId xmlns:a16="http://schemas.microsoft.com/office/drawing/2014/main" id="{6DE4C96D-2532-4DBA-9A46-BC799134AF39}"/>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754" name="フローチャート: 判断 753">
          <a:extLst>
            <a:ext uri="{FF2B5EF4-FFF2-40B4-BE49-F238E27FC236}">
              <a16:creationId xmlns:a16="http://schemas.microsoft.com/office/drawing/2014/main" id="{5D3341A5-3AC1-4185-8A29-5BEDA05DC02E}"/>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755" name="フローチャート: 判断 754">
          <a:extLst>
            <a:ext uri="{FF2B5EF4-FFF2-40B4-BE49-F238E27FC236}">
              <a16:creationId xmlns:a16="http://schemas.microsoft.com/office/drawing/2014/main" id="{9E1C533E-0E39-4A59-985D-D4B69A99C9E4}"/>
            </a:ext>
          </a:extLst>
        </xdr:cNvPr>
        <xdr:cNvSpPr/>
      </xdr:nvSpPr>
      <xdr:spPr>
        <a:xfrm>
          <a:off x="12763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A0CDA71A-A78D-4CC1-A570-B3BAE866B0D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BF5F19FC-9399-44BD-AAD2-F405B131154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F44AA102-D6EB-411C-8590-3DCD6C566EF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8712B1B3-23AE-4CA0-BFCB-8E6332B6273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BC8C0A9C-72CA-4143-8344-3C3E0C0B9F1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761" name="楕円 760">
          <a:extLst>
            <a:ext uri="{FF2B5EF4-FFF2-40B4-BE49-F238E27FC236}">
              <a16:creationId xmlns:a16="http://schemas.microsoft.com/office/drawing/2014/main" id="{5F8424C1-52A0-442C-9F42-7FBFA77C391A}"/>
            </a:ext>
          </a:extLst>
        </xdr:cNvPr>
        <xdr:cNvSpPr/>
      </xdr:nvSpPr>
      <xdr:spPr>
        <a:xfrm>
          <a:off x="162687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33038</xdr:rowOff>
    </xdr:from>
    <xdr:ext cx="405111" cy="259045"/>
    <xdr:sp macro="" textlink="">
      <xdr:nvSpPr>
        <xdr:cNvPr id="762" name="【児童館】&#10;有形固定資産減価償却率該当値テキスト">
          <a:extLst>
            <a:ext uri="{FF2B5EF4-FFF2-40B4-BE49-F238E27FC236}">
              <a16:creationId xmlns:a16="http://schemas.microsoft.com/office/drawing/2014/main" id="{8297E0B4-355D-421D-8036-56FAEBBAD59B}"/>
            </a:ext>
          </a:extLst>
        </xdr:cNvPr>
        <xdr:cNvSpPr txBox="1"/>
      </xdr:nvSpPr>
      <xdr:spPr>
        <a:xfrm>
          <a:off x="16357600" y="14091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86361</xdr:rowOff>
    </xdr:from>
    <xdr:to>
      <xdr:col>81</xdr:col>
      <xdr:colOff>101600</xdr:colOff>
      <xdr:row>84</xdr:row>
      <xdr:rowOff>16511</xdr:rowOff>
    </xdr:to>
    <xdr:sp macro="" textlink="">
      <xdr:nvSpPr>
        <xdr:cNvPr id="763" name="楕円 762">
          <a:extLst>
            <a:ext uri="{FF2B5EF4-FFF2-40B4-BE49-F238E27FC236}">
              <a16:creationId xmlns:a16="http://schemas.microsoft.com/office/drawing/2014/main" id="{A0A0137F-EFF6-4780-8336-374B2EC2F063}"/>
            </a:ext>
          </a:extLst>
        </xdr:cNvPr>
        <xdr:cNvSpPr/>
      </xdr:nvSpPr>
      <xdr:spPr>
        <a:xfrm>
          <a:off x="15430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60961</xdr:rowOff>
    </xdr:from>
    <xdr:to>
      <xdr:col>85</xdr:col>
      <xdr:colOff>127000</xdr:colOff>
      <xdr:row>83</xdr:row>
      <xdr:rowOff>137161</xdr:rowOff>
    </xdr:to>
    <xdr:cxnSp macro="">
      <xdr:nvCxnSpPr>
        <xdr:cNvPr id="764" name="直線コネクタ 763">
          <a:extLst>
            <a:ext uri="{FF2B5EF4-FFF2-40B4-BE49-F238E27FC236}">
              <a16:creationId xmlns:a16="http://schemas.microsoft.com/office/drawing/2014/main" id="{0A8B224F-4346-40DC-9014-349412D8CDF3}"/>
            </a:ext>
          </a:extLst>
        </xdr:cNvPr>
        <xdr:cNvCxnSpPr/>
      </xdr:nvCxnSpPr>
      <xdr:spPr>
        <a:xfrm flipV="1">
          <a:off x="15481300" y="14291311"/>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27305</xdr:rowOff>
    </xdr:from>
    <xdr:to>
      <xdr:col>76</xdr:col>
      <xdr:colOff>165100</xdr:colOff>
      <xdr:row>83</xdr:row>
      <xdr:rowOff>128905</xdr:rowOff>
    </xdr:to>
    <xdr:sp macro="" textlink="">
      <xdr:nvSpPr>
        <xdr:cNvPr id="765" name="楕円 764">
          <a:extLst>
            <a:ext uri="{FF2B5EF4-FFF2-40B4-BE49-F238E27FC236}">
              <a16:creationId xmlns:a16="http://schemas.microsoft.com/office/drawing/2014/main" id="{A44AE528-E5FE-4F17-B4B0-F49E0560BDEE}"/>
            </a:ext>
          </a:extLst>
        </xdr:cNvPr>
        <xdr:cNvSpPr/>
      </xdr:nvSpPr>
      <xdr:spPr>
        <a:xfrm>
          <a:off x="14541500" y="142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78105</xdr:rowOff>
    </xdr:from>
    <xdr:to>
      <xdr:col>81</xdr:col>
      <xdr:colOff>50800</xdr:colOff>
      <xdr:row>83</xdr:row>
      <xdr:rowOff>137161</xdr:rowOff>
    </xdr:to>
    <xdr:cxnSp macro="">
      <xdr:nvCxnSpPr>
        <xdr:cNvPr id="766" name="直線コネクタ 765">
          <a:extLst>
            <a:ext uri="{FF2B5EF4-FFF2-40B4-BE49-F238E27FC236}">
              <a16:creationId xmlns:a16="http://schemas.microsoft.com/office/drawing/2014/main" id="{461FE420-E9D8-4FDB-9997-A5295A66CA75}"/>
            </a:ext>
          </a:extLst>
        </xdr:cNvPr>
        <xdr:cNvCxnSpPr/>
      </xdr:nvCxnSpPr>
      <xdr:spPr>
        <a:xfrm>
          <a:off x="14592300" y="14308455"/>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139700</xdr:rowOff>
    </xdr:from>
    <xdr:to>
      <xdr:col>72</xdr:col>
      <xdr:colOff>38100</xdr:colOff>
      <xdr:row>83</xdr:row>
      <xdr:rowOff>69850</xdr:rowOff>
    </xdr:to>
    <xdr:sp macro="" textlink="">
      <xdr:nvSpPr>
        <xdr:cNvPr id="767" name="楕円 766">
          <a:extLst>
            <a:ext uri="{FF2B5EF4-FFF2-40B4-BE49-F238E27FC236}">
              <a16:creationId xmlns:a16="http://schemas.microsoft.com/office/drawing/2014/main" id="{A2E07299-7BB6-4603-ABA5-D44CBB824291}"/>
            </a:ext>
          </a:extLst>
        </xdr:cNvPr>
        <xdr:cNvSpPr/>
      </xdr:nvSpPr>
      <xdr:spPr>
        <a:xfrm>
          <a:off x="13652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19050</xdr:rowOff>
    </xdr:from>
    <xdr:to>
      <xdr:col>76</xdr:col>
      <xdr:colOff>114300</xdr:colOff>
      <xdr:row>83</xdr:row>
      <xdr:rowOff>78105</xdr:rowOff>
    </xdr:to>
    <xdr:cxnSp macro="">
      <xdr:nvCxnSpPr>
        <xdr:cNvPr id="768" name="直線コネクタ 767">
          <a:extLst>
            <a:ext uri="{FF2B5EF4-FFF2-40B4-BE49-F238E27FC236}">
              <a16:creationId xmlns:a16="http://schemas.microsoft.com/office/drawing/2014/main" id="{DFFCAB20-765C-49C6-92E4-0DC68C928876}"/>
            </a:ext>
          </a:extLst>
        </xdr:cNvPr>
        <xdr:cNvCxnSpPr/>
      </xdr:nvCxnSpPr>
      <xdr:spPr>
        <a:xfrm>
          <a:off x="13703300" y="1424940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80645</xdr:rowOff>
    </xdr:from>
    <xdr:to>
      <xdr:col>67</xdr:col>
      <xdr:colOff>101600</xdr:colOff>
      <xdr:row>83</xdr:row>
      <xdr:rowOff>10795</xdr:rowOff>
    </xdr:to>
    <xdr:sp macro="" textlink="">
      <xdr:nvSpPr>
        <xdr:cNvPr id="769" name="楕円 768">
          <a:extLst>
            <a:ext uri="{FF2B5EF4-FFF2-40B4-BE49-F238E27FC236}">
              <a16:creationId xmlns:a16="http://schemas.microsoft.com/office/drawing/2014/main" id="{140B9126-02C2-49EF-B750-F8A4563944AB}"/>
            </a:ext>
          </a:extLst>
        </xdr:cNvPr>
        <xdr:cNvSpPr/>
      </xdr:nvSpPr>
      <xdr:spPr>
        <a:xfrm>
          <a:off x="12763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131445</xdr:rowOff>
    </xdr:from>
    <xdr:to>
      <xdr:col>71</xdr:col>
      <xdr:colOff>177800</xdr:colOff>
      <xdr:row>83</xdr:row>
      <xdr:rowOff>19050</xdr:rowOff>
    </xdr:to>
    <xdr:cxnSp macro="">
      <xdr:nvCxnSpPr>
        <xdr:cNvPr id="770" name="直線コネクタ 769">
          <a:extLst>
            <a:ext uri="{FF2B5EF4-FFF2-40B4-BE49-F238E27FC236}">
              <a16:creationId xmlns:a16="http://schemas.microsoft.com/office/drawing/2014/main" id="{2D8FD913-4652-4E59-86BC-DD8C2083C517}"/>
            </a:ext>
          </a:extLst>
        </xdr:cNvPr>
        <xdr:cNvCxnSpPr/>
      </xdr:nvCxnSpPr>
      <xdr:spPr>
        <a:xfrm>
          <a:off x="12814300" y="1419034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771" name="n_1aveValue【児童館】&#10;有形固定資産減価償却率">
          <a:extLst>
            <a:ext uri="{FF2B5EF4-FFF2-40B4-BE49-F238E27FC236}">
              <a16:creationId xmlns:a16="http://schemas.microsoft.com/office/drawing/2014/main" id="{00AE613E-4A87-4591-BBB8-3EFE3D29B50C}"/>
            </a:ext>
          </a:extLst>
        </xdr:cNvPr>
        <xdr:cNvSpPr txBox="1"/>
      </xdr:nvSpPr>
      <xdr:spPr>
        <a:xfrm>
          <a:off x="15266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772" name="n_2aveValue【児童館】&#10;有形固定資産減価償却率">
          <a:extLst>
            <a:ext uri="{FF2B5EF4-FFF2-40B4-BE49-F238E27FC236}">
              <a16:creationId xmlns:a16="http://schemas.microsoft.com/office/drawing/2014/main" id="{82E35E62-FA72-4CB6-BA38-EE9B64894534}"/>
            </a:ext>
          </a:extLst>
        </xdr:cNvPr>
        <xdr:cNvSpPr txBox="1"/>
      </xdr:nvSpPr>
      <xdr:spPr>
        <a:xfrm>
          <a:off x="14389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773" name="n_3aveValue【児童館】&#10;有形固定資産減価償却率">
          <a:extLst>
            <a:ext uri="{FF2B5EF4-FFF2-40B4-BE49-F238E27FC236}">
              <a16:creationId xmlns:a16="http://schemas.microsoft.com/office/drawing/2014/main" id="{14CDEDE7-ABB4-42DA-B9A3-230739AEBB58}"/>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61613</xdr:rowOff>
    </xdr:from>
    <xdr:ext cx="405111" cy="259045"/>
    <xdr:sp macro="" textlink="">
      <xdr:nvSpPr>
        <xdr:cNvPr id="774" name="n_4aveValue【児童館】&#10;有形固定資産減価償却率">
          <a:extLst>
            <a:ext uri="{FF2B5EF4-FFF2-40B4-BE49-F238E27FC236}">
              <a16:creationId xmlns:a16="http://schemas.microsoft.com/office/drawing/2014/main" id="{29651BA4-E16B-4E01-A4B5-25EEC1F9F45D}"/>
            </a:ext>
          </a:extLst>
        </xdr:cNvPr>
        <xdr:cNvSpPr txBox="1"/>
      </xdr:nvSpPr>
      <xdr:spPr>
        <a:xfrm>
          <a:off x="12611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7638</xdr:rowOff>
    </xdr:from>
    <xdr:ext cx="405111" cy="259045"/>
    <xdr:sp macro="" textlink="">
      <xdr:nvSpPr>
        <xdr:cNvPr id="775" name="n_1mainValue【児童館】&#10;有形固定資産減価償却率">
          <a:extLst>
            <a:ext uri="{FF2B5EF4-FFF2-40B4-BE49-F238E27FC236}">
              <a16:creationId xmlns:a16="http://schemas.microsoft.com/office/drawing/2014/main" id="{77CACCB2-4953-456D-8BBA-3CDC573B242E}"/>
            </a:ext>
          </a:extLst>
        </xdr:cNvPr>
        <xdr:cNvSpPr txBox="1"/>
      </xdr:nvSpPr>
      <xdr:spPr>
        <a:xfrm>
          <a:off x="15266044" y="1440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120032</xdr:rowOff>
    </xdr:from>
    <xdr:ext cx="405111" cy="259045"/>
    <xdr:sp macro="" textlink="">
      <xdr:nvSpPr>
        <xdr:cNvPr id="776" name="n_2mainValue【児童館】&#10;有形固定資産減価償却率">
          <a:extLst>
            <a:ext uri="{FF2B5EF4-FFF2-40B4-BE49-F238E27FC236}">
              <a16:creationId xmlns:a16="http://schemas.microsoft.com/office/drawing/2014/main" id="{B6AED3F4-292F-4875-BEF6-443A31648C1A}"/>
            </a:ext>
          </a:extLst>
        </xdr:cNvPr>
        <xdr:cNvSpPr txBox="1"/>
      </xdr:nvSpPr>
      <xdr:spPr>
        <a:xfrm>
          <a:off x="14389744"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86377</xdr:rowOff>
    </xdr:from>
    <xdr:ext cx="405111" cy="259045"/>
    <xdr:sp macro="" textlink="">
      <xdr:nvSpPr>
        <xdr:cNvPr id="777" name="n_3mainValue【児童館】&#10;有形固定資産減価償却率">
          <a:extLst>
            <a:ext uri="{FF2B5EF4-FFF2-40B4-BE49-F238E27FC236}">
              <a16:creationId xmlns:a16="http://schemas.microsoft.com/office/drawing/2014/main" id="{0BBBA706-770A-4C12-A062-127E7505382D}"/>
            </a:ext>
          </a:extLst>
        </xdr:cNvPr>
        <xdr:cNvSpPr txBox="1"/>
      </xdr:nvSpPr>
      <xdr:spPr>
        <a:xfrm>
          <a:off x="13500744" y="1397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1922</xdr:rowOff>
    </xdr:from>
    <xdr:ext cx="405111" cy="259045"/>
    <xdr:sp macro="" textlink="">
      <xdr:nvSpPr>
        <xdr:cNvPr id="778" name="n_4mainValue【児童館】&#10;有形固定資産減価償却率">
          <a:extLst>
            <a:ext uri="{FF2B5EF4-FFF2-40B4-BE49-F238E27FC236}">
              <a16:creationId xmlns:a16="http://schemas.microsoft.com/office/drawing/2014/main" id="{266C8F25-DB91-4597-94DA-FADD1998B551}"/>
            </a:ext>
          </a:extLst>
        </xdr:cNvPr>
        <xdr:cNvSpPr txBox="1"/>
      </xdr:nvSpPr>
      <xdr:spPr>
        <a:xfrm>
          <a:off x="12611744" y="1423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FE3017CD-47A9-4C33-B510-736AE38F52B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93C8F546-DFE5-4D1C-B846-2C0027AF6FA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987A8BFB-4F30-47F5-B41D-B4F55F5DD32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B7B8621C-6768-45CB-84A1-1597C551255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C432A651-483D-4CFD-9967-F750ED06AB9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AED069AA-9A2E-401E-8F4B-0D0CC4D1460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52A56529-5E7F-4B82-AB5F-BF5539A4808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3399B2E4-21FB-4FAF-8480-36AB057101C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6B07483A-16E7-4230-B5CE-6CDFE90F561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AEB99EED-1047-4845-BBFA-D8930648E0A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9" name="直線コネクタ 788">
          <a:extLst>
            <a:ext uri="{FF2B5EF4-FFF2-40B4-BE49-F238E27FC236}">
              <a16:creationId xmlns:a16="http://schemas.microsoft.com/office/drawing/2014/main" id="{D4D38070-06FD-49F8-A6CE-F51EC8E3541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0" name="テキスト ボックス 789">
          <a:extLst>
            <a:ext uri="{FF2B5EF4-FFF2-40B4-BE49-F238E27FC236}">
              <a16:creationId xmlns:a16="http://schemas.microsoft.com/office/drawing/2014/main" id="{7254E7BC-0863-45B5-B693-BC23705E3E1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1" name="直線コネクタ 790">
          <a:extLst>
            <a:ext uri="{FF2B5EF4-FFF2-40B4-BE49-F238E27FC236}">
              <a16:creationId xmlns:a16="http://schemas.microsoft.com/office/drawing/2014/main" id="{B888B47C-AD86-4FD4-A385-F22EEA1369E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2" name="テキスト ボックス 791">
          <a:extLst>
            <a:ext uri="{FF2B5EF4-FFF2-40B4-BE49-F238E27FC236}">
              <a16:creationId xmlns:a16="http://schemas.microsoft.com/office/drawing/2014/main" id="{CAA2A096-1509-481A-BCBD-4FDAC4C0BFA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3" name="直線コネクタ 792">
          <a:extLst>
            <a:ext uri="{FF2B5EF4-FFF2-40B4-BE49-F238E27FC236}">
              <a16:creationId xmlns:a16="http://schemas.microsoft.com/office/drawing/2014/main" id="{45C24755-B7E9-4C28-925F-7773A9F3D9F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4" name="テキスト ボックス 793">
          <a:extLst>
            <a:ext uri="{FF2B5EF4-FFF2-40B4-BE49-F238E27FC236}">
              <a16:creationId xmlns:a16="http://schemas.microsoft.com/office/drawing/2014/main" id="{B51BDCCB-49DF-4D5E-BA04-75DC66BFA36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5" name="直線コネクタ 794">
          <a:extLst>
            <a:ext uri="{FF2B5EF4-FFF2-40B4-BE49-F238E27FC236}">
              <a16:creationId xmlns:a16="http://schemas.microsoft.com/office/drawing/2014/main" id="{7EB194B0-B415-496A-BA1C-BC7E7DC6FC47}"/>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6" name="テキスト ボックス 795">
          <a:extLst>
            <a:ext uri="{FF2B5EF4-FFF2-40B4-BE49-F238E27FC236}">
              <a16:creationId xmlns:a16="http://schemas.microsoft.com/office/drawing/2014/main" id="{476E9D77-ABB3-4ECD-A886-EE3CC59527C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7" name="直線コネクタ 796">
          <a:extLst>
            <a:ext uri="{FF2B5EF4-FFF2-40B4-BE49-F238E27FC236}">
              <a16:creationId xmlns:a16="http://schemas.microsoft.com/office/drawing/2014/main" id="{CDAEABFF-90A7-4163-99F7-004F82583B7A}"/>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8" name="テキスト ボックス 797">
          <a:extLst>
            <a:ext uri="{FF2B5EF4-FFF2-40B4-BE49-F238E27FC236}">
              <a16:creationId xmlns:a16="http://schemas.microsoft.com/office/drawing/2014/main" id="{B51A9BCE-E753-4BA0-BBCA-7314EB7D65CB}"/>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9" name="直線コネクタ 798">
          <a:extLst>
            <a:ext uri="{FF2B5EF4-FFF2-40B4-BE49-F238E27FC236}">
              <a16:creationId xmlns:a16="http://schemas.microsoft.com/office/drawing/2014/main" id="{43D6377C-E134-4DD2-9151-964F5D7141E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0" name="テキスト ボックス 799">
          <a:extLst>
            <a:ext uri="{FF2B5EF4-FFF2-40B4-BE49-F238E27FC236}">
              <a16:creationId xmlns:a16="http://schemas.microsoft.com/office/drawing/2014/main" id="{CD2597F0-443E-49D9-953E-415C5A49C3A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A9AE1190-4BDD-4E15-AC13-20B9CE314CD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36F86EE7-A3C2-40E3-BE88-F87C0C5B601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E8D0C5B8-CAD3-442E-B9B8-85C7361581D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804" name="直線コネクタ 803">
          <a:extLst>
            <a:ext uri="{FF2B5EF4-FFF2-40B4-BE49-F238E27FC236}">
              <a16:creationId xmlns:a16="http://schemas.microsoft.com/office/drawing/2014/main" id="{E672C7F6-4A0F-4434-AE6D-59205988242A}"/>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805" name="【児童館】&#10;一人当たり面積最小値テキスト">
          <a:extLst>
            <a:ext uri="{FF2B5EF4-FFF2-40B4-BE49-F238E27FC236}">
              <a16:creationId xmlns:a16="http://schemas.microsoft.com/office/drawing/2014/main" id="{F20A5FD6-19A3-4873-BD90-BC77A353AEC0}"/>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806" name="直線コネクタ 805">
          <a:extLst>
            <a:ext uri="{FF2B5EF4-FFF2-40B4-BE49-F238E27FC236}">
              <a16:creationId xmlns:a16="http://schemas.microsoft.com/office/drawing/2014/main" id="{A2B672D2-53C2-4458-9557-EE3E9B6B0CE0}"/>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807" name="【児童館】&#10;一人当たり面積最大値テキスト">
          <a:extLst>
            <a:ext uri="{FF2B5EF4-FFF2-40B4-BE49-F238E27FC236}">
              <a16:creationId xmlns:a16="http://schemas.microsoft.com/office/drawing/2014/main" id="{771018D3-92B1-40A7-9AD3-D81BF74F5EED}"/>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08" name="直線コネクタ 807">
          <a:extLst>
            <a:ext uri="{FF2B5EF4-FFF2-40B4-BE49-F238E27FC236}">
              <a16:creationId xmlns:a16="http://schemas.microsoft.com/office/drawing/2014/main" id="{B8B928F2-DC0E-4515-BE49-843367D253C1}"/>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809" name="【児童館】&#10;一人当たり面積平均値テキスト">
          <a:extLst>
            <a:ext uri="{FF2B5EF4-FFF2-40B4-BE49-F238E27FC236}">
              <a16:creationId xmlns:a16="http://schemas.microsoft.com/office/drawing/2014/main" id="{1A20600D-BD17-480B-BDA5-DCA6630590F4}"/>
            </a:ext>
          </a:extLst>
        </xdr:cNvPr>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810" name="フローチャート: 判断 809">
          <a:extLst>
            <a:ext uri="{FF2B5EF4-FFF2-40B4-BE49-F238E27FC236}">
              <a16:creationId xmlns:a16="http://schemas.microsoft.com/office/drawing/2014/main" id="{45028EA9-4010-48B1-82DE-13F129E89429}"/>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811" name="フローチャート: 判断 810">
          <a:extLst>
            <a:ext uri="{FF2B5EF4-FFF2-40B4-BE49-F238E27FC236}">
              <a16:creationId xmlns:a16="http://schemas.microsoft.com/office/drawing/2014/main" id="{C91F40B7-D31D-4D8A-A1AD-DDB6E5DF132D}"/>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812" name="フローチャート: 判断 811">
          <a:extLst>
            <a:ext uri="{FF2B5EF4-FFF2-40B4-BE49-F238E27FC236}">
              <a16:creationId xmlns:a16="http://schemas.microsoft.com/office/drawing/2014/main" id="{003B8F29-9DA5-4A1B-A83D-848F7A93B12C}"/>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813" name="フローチャート: 判断 812">
          <a:extLst>
            <a:ext uri="{FF2B5EF4-FFF2-40B4-BE49-F238E27FC236}">
              <a16:creationId xmlns:a16="http://schemas.microsoft.com/office/drawing/2014/main" id="{93A4568D-0176-40DC-B89C-5E3C8E4DF90B}"/>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19957</xdr:rowOff>
    </xdr:from>
    <xdr:to>
      <xdr:col>98</xdr:col>
      <xdr:colOff>38100</xdr:colOff>
      <xdr:row>84</xdr:row>
      <xdr:rowOff>121557</xdr:rowOff>
    </xdr:to>
    <xdr:sp macro="" textlink="">
      <xdr:nvSpPr>
        <xdr:cNvPr id="814" name="フローチャート: 判断 813">
          <a:extLst>
            <a:ext uri="{FF2B5EF4-FFF2-40B4-BE49-F238E27FC236}">
              <a16:creationId xmlns:a16="http://schemas.microsoft.com/office/drawing/2014/main" id="{F60C5C64-2132-4690-9766-717BEA667364}"/>
            </a:ext>
          </a:extLst>
        </xdr:cNvPr>
        <xdr:cNvSpPr/>
      </xdr:nvSpPr>
      <xdr:spPr>
        <a:xfrm>
          <a:off x="186055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9E1E509F-EC1C-4057-BA70-EDCD9BEF50B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53A8C2B-F420-417E-81EB-FAFD0598D6E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5E32B2A6-4AED-4DFD-9C53-B2DA8B0E960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E12F75D-57A4-49E8-925B-57FE5DFFCE8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628B374-2215-46A4-A496-A5AD2CD8AAE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93436</xdr:rowOff>
    </xdr:from>
    <xdr:to>
      <xdr:col>116</xdr:col>
      <xdr:colOff>114300</xdr:colOff>
      <xdr:row>82</xdr:row>
      <xdr:rowOff>23586</xdr:rowOff>
    </xdr:to>
    <xdr:sp macro="" textlink="">
      <xdr:nvSpPr>
        <xdr:cNvPr id="820" name="楕円 819">
          <a:extLst>
            <a:ext uri="{FF2B5EF4-FFF2-40B4-BE49-F238E27FC236}">
              <a16:creationId xmlns:a16="http://schemas.microsoft.com/office/drawing/2014/main" id="{9BCC4890-9AAF-4E2C-AA8C-26A16BC1E265}"/>
            </a:ext>
          </a:extLst>
        </xdr:cNvPr>
        <xdr:cNvSpPr/>
      </xdr:nvSpPr>
      <xdr:spPr>
        <a:xfrm>
          <a:off x="22110700" y="139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116313</xdr:rowOff>
    </xdr:from>
    <xdr:ext cx="469744" cy="259045"/>
    <xdr:sp macro="" textlink="">
      <xdr:nvSpPr>
        <xdr:cNvPr id="821" name="【児童館】&#10;一人当たり面積該当値テキスト">
          <a:extLst>
            <a:ext uri="{FF2B5EF4-FFF2-40B4-BE49-F238E27FC236}">
              <a16:creationId xmlns:a16="http://schemas.microsoft.com/office/drawing/2014/main" id="{F8F2DC92-4D95-4959-94EE-97E6A1B556EF}"/>
            </a:ext>
          </a:extLst>
        </xdr:cNvPr>
        <xdr:cNvSpPr txBox="1"/>
      </xdr:nvSpPr>
      <xdr:spPr>
        <a:xfrm>
          <a:off x="22199600" y="1383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36286</xdr:rowOff>
    </xdr:from>
    <xdr:to>
      <xdr:col>112</xdr:col>
      <xdr:colOff>38100</xdr:colOff>
      <xdr:row>82</xdr:row>
      <xdr:rowOff>137886</xdr:rowOff>
    </xdr:to>
    <xdr:sp macro="" textlink="">
      <xdr:nvSpPr>
        <xdr:cNvPr id="822" name="楕円 821">
          <a:extLst>
            <a:ext uri="{FF2B5EF4-FFF2-40B4-BE49-F238E27FC236}">
              <a16:creationId xmlns:a16="http://schemas.microsoft.com/office/drawing/2014/main" id="{F310084E-E41D-4958-80DD-D1BB4B635FE5}"/>
            </a:ext>
          </a:extLst>
        </xdr:cNvPr>
        <xdr:cNvSpPr/>
      </xdr:nvSpPr>
      <xdr:spPr>
        <a:xfrm>
          <a:off x="212725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144236</xdr:rowOff>
    </xdr:from>
    <xdr:to>
      <xdr:col>116</xdr:col>
      <xdr:colOff>63500</xdr:colOff>
      <xdr:row>82</xdr:row>
      <xdr:rowOff>87086</xdr:rowOff>
    </xdr:to>
    <xdr:cxnSp macro="">
      <xdr:nvCxnSpPr>
        <xdr:cNvPr id="823" name="直線コネクタ 822">
          <a:extLst>
            <a:ext uri="{FF2B5EF4-FFF2-40B4-BE49-F238E27FC236}">
              <a16:creationId xmlns:a16="http://schemas.microsoft.com/office/drawing/2014/main" id="{8FDF8007-B242-4E11-B215-1E53441E3948}"/>
            </a:ext>
          </a:extLst>
        </xdr:cNvPr>
        <xdr:cNvCxnSpPr/>
      </xdr:nvCxnSpPr>
      <xdr:spPr>
        <a:xfrm flipV="1">
          <a:off x="21323300" y="14031686"/>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52614</xdr:rowOff>
    </xdr:from>
    <xdr:to>
      <xdr:col>107</xdr:col>
      <xdr:colOff>101600</xdr:colOff>
      <xdr:row>82</xdr:row>
      <xdr:rowOff>154214</xdr:rowOff>
    </xdr:to>
    <xdr:sp macro="" textlink="">
      <xdr:nvSpPr>
        <xdr:cNvPr id="824" name="楕円 823">
          <a:extLst>
            <a:ext uri="{FF2B5EF4-FFF2-40B4-BE49-F238E27FC236}">
              <a16:creationId xmlns:a16="http://schemas.microsoft.com/office/drawing/2014/main" id="{2EE45654-40C1-47B0-8119-EDE14EE5C219}"/>
            </a:ext>
          </a:extLst>
        </xdr:cNvPr>
        <xdr:cNvSpPr/>
      </xdr:nvSpPr>
      <xdr:spPr>
        <a:xfrm>
          <a:off x="20383500" y="1411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87086</xdr:rowOff>
    </xdr:from>
    <xdr:to>
      <xdr:col>111</xdr:col>
      <xdr:colOff>177800</xdr:colOff>
      <xdr:row>82</xdr:row>
      <xdr:rowOff>103414</xdr:rowOff>
    </xdr:to>
    <xdr:cxnSp macro="">
      <xdr:nvCxnSpPr>
        <xdr:cNvPr id="825" name="直線コネクタ 824">
          <a:extLst>
            <a:ext uri="{FF2B5EF4-FFF2-40B4-BE49-F238E27FC236}">
              <a16:creationId xmlns:a16="http://schemas.microsoft.com/office/drawing/2014/main" id="{C0E39C00-EB1D-45EE-A16B-1A53471D5707}"/>
            </a:ext>
          </a:extLst>
        </xdr:cNvPr>
        <xdr:cNvCxnSpPr/>
      </xdr:nvCxnSpPr>
      <xdr:spPr>
        <a:xfrm flipV="1">
          <a:off x="20434300" y="1414598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52614</xdr:rowOff>
    </xdr:from>
    <xdr:to>
      <xdr:col>102</xdr:col>
      <xdr:colOff>165100</xdr:colOff>
      <xdr:row>82</xdr:row>
      <xdr:rowOff>154214</xdr:rowOff>
    </xdr:to>
    <xdr:sp macro="" textlink="">
      <xdr:nvSpPr>
        <xdr:cNvPr id="826" name="楕円 825">
          <a:extLst>
            <a:ext uri="{FF2B5EF4-FFF2-40B4-BE49-F238E27FC236}">
              <a16:creationId xmlns:a16="http://schemas.microsoft.com/office/drawing/2014/main" id="{335A77D7-D3DD-4582-BC59-9D328D17FD57}"/>
            </a:ext>
          </a:extLst>
        </xdr:cNvPr>
        <xdr:cNvSpPr/>
      </xdr:nvSpPr>
      <xdr:spPr>
        <a:xfrm>
          <a:off x="19494500" y="1411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103414</xdr:rowOff>
    </xdr:from>
    <xdr:to>
      <xdr:col>107</xdr:col>
      <xdr:colOff>50800</xdr:colOff>
      <xdr:row>82</xdr:row>
      <xdr:rowOff>103414</xdr:rowOff>
    </xdr:to>
    <xdr:cxnSp macro="">
      <xdr:nvCxnSpPr>
        <xdr:cNvPr id="827" name="直線コネクタ 826">
          <a:extLst>
            <a:ext uri="{FF2B5EF4-FFF2-40B4-BE49-F238E27FC236}">
              <a16:creationId xmlns:a16="http://schemas.microsoft.com/office/drawing/2014/main" id="{03F7DF90-CD8C-414D-81A2-EAD03509630F}"/>
            </a:ext>
          </a:extLst>
        </xdr:cNvPr>
        <xdr:cNvCxnSpPr/>
      </xdr:nvCxnSpPr>
      <xdr:spPr>
        <a:xfrm>
          <a:off x="19545300" y="141623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68943</xdr:rowOff>
    </xdr:from>
    <xdr:to>
      <xdr:col>98</xdr:col>
      <xdr:colOff>38100</xdr:colOff>
      <xdr:row>82</xdr:row>
      <xdr:rowOff>170543</xdr:rowOff>
    </xdr:to>
    <xdr:sp macro="" textlink="">
      <xdr:nvSpPr>
        <xdr:cNvPr id="828" name="楕円 827">
          <a:extLst>
            <a:ext uri="{FF2B5EF4-FFF2-40B4-BE49-F238E27FC236}">
              <a16:creationId xmlns:a16="http://schemas.microsoft.com/office/drawing/2014/main" id="{5A6AF0F7-947B-43D6-9ABE-4E874165B6DA}"/>
            </a:ext>
          </a:extLst>
        </xdr:cNvPr>
        <xdr:cNvSpPr/>
      </xdr:nvSpPr>
      <xdr:spPr>
        <a:xfrm>
          <a:off x="18605500" y="1412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103414</xdr:rowOff>
    </xdr:from>
    <xdr:to>
      <xdr:col>102</xdr:col>
      <xdr:colOff>114300</xdr:colOff>
      <xdr:row>82</xdr:row>
      <xdr:rowOff>119743</xdr:rowOff>
    </xdr:to>
    <xdr:cxnSp macro="">
      <xdr:nvCxnSpPr>
        <xdr:cNvPr id="829" name="直線コネクタ 828">
          <a:extLst>
            <a:ext uri="{FF2B5EF4-FFF2-40B4-BE49-F238E27FC236}">
              <a16:creationId xmlns:a16="http://schemas.microsoft.com/office/drawing/2014/main" id="{93152A8B-4DED-4F94-85E8-6C65FAB6AF82}"/>
            </a:ext>
          </a:extLst>
        </xdr:cNvPr>
        <xdr:cNvCxnSpPr/>
      </xdr:nvCxnSpPr>
      <xdr:spPr>
        <a:xfrm flipV="1">
          <a:off x="18656300" y="141623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830" name="n_1aveValue【児童館】&#10;一人当たり面積">
          <a:extLst>
            <a:ext uri="{FF2B5EF4-FFF2-40B4-BE49-F238E27FC236}">
              <a16:creationId xmlns:a16="http://schemas.microsoft.com/office/drawing/2014/main" id="{C9A69FD4-02FF-4364-917E-4E3E05885818}"/>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831" name="n_2aveValue【児童館】&#10;一人当たり面積">
          <a:extLst>
            <a:ext uri="{FF2B5EF4-FFF2-40B4-BE49-F238E27FC236}">
              <a16:creationId xmlns:a16="http://schemas.microsoft.com/office/drawing/2014/main" id="{0DB98EEA-CE82-4D35-BF5D-0459E4DCE15D}"/>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832" name="n_3aveValue【児童館】&#10;一人当たり面積">
          <a:extLst>
            <a:ext uri="{FF2B5EF4-FFF2-40B4-BE49-F238E27FC236}">
              <a16:creationId xmlns:a16="http://schemas.microsoft.com/office/drawing/2014/main" id="{53D2DCFA-C4D6-4D6C-9FD9-673572AE9313}"/>
            </a:ext>
          </a:extLst>
        </xdr:cNvPr>
        <xdr:cNvSpPr txBox="1"/>
      </xdr:nvSpPr>
      <xdr:spPr>
        <a:xfrm>
          <a:off x="19310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112684</xdr:rowOff>
    </xdr:from>
    <xdr:ext cx="469744" cy="259045"/>
    <xdr:sp macro="" textlink="">
      <xdr:nvSpPr>
        <xdr:cNvPr id="833" name="n_4aveValue【児童館】&#10;一人当たり面積">
          <a:extLst>
            <a:ext uri="{FF2B5EF4-FFF2-40B4-BE49-F238E27FC236}">
              <a16:creationId xmlns:a16="http://schemas.microsoft.com/office/drawing/2014/main" id="{96E185DE-DAA0-423E-9224-F37F821CED05}"/>
            </a:ext>
          </a:extLst>
        </xdr:cNvPr>
        <xdr:cNvSpPr txBox="1"/>
      </xdr:nvSpPr>
      <xdr:spPr>
        <a:xfrm>
          <a:off x="18421427"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154413</xdr:rowOff>
    </xdr:from>
    <xdr:ext cx="469744" cy="259045"/>
    <xdr:sp macro="" textlink="">
      <xdr:nvSpPr>
        <xdr:cNvPr id="834" name="n_1mainValue【児童館】&#10;一人当たり面積">
          <a:extLst>
            <a:ext uri="{FF2B5EF4-FFF2-40B4-BE49-F238E27FC236}">
              <a16:creationId xmlns:a16="http://schemas.microsoft.com/office/drawing/2014/main" id="{D54B417C-3FC3-43B1-B10F-862ED3F3F194}"/>
            </a:ext>
          </a:extLst>
        </xdr:cNvPr>
        <xdr:cNvSpPr txBox="1"/>
      </xdr:nvSpPr>
      <xdr:spPr>
        <a:xfrm>
          <a:off x="21075727" y="1387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170741</xdr:rowOff>
    </xdr:from>
    <xdr:ext cx="469744" cy="259045"/>
    <xdr:sp macro="" textlink="">
      <xdr:nvSpPr>
        <xdr:cNvPr id="835" name="n_2mainValue【児童館】&#10;一人当たり面積">
          <a:extLst>
            <a:ext uri="{FF2B5EF4-FFF2-40B4-BE49-F238E27FC236}">
              <a16:creationId xmlns:a16="http://schemas.microsoft.com/office/drawing/2014/main" id="{2E30749F-844A-476F-9AA4-224E5A1F14E5}"/>
            </a:ext>
          </a:extLst>
        </xdr:cNvPr>
        <xdr:cNvSpPr txBox="1"/>
      </xdr:nvSpPr>
      <xdr:spPr>
        <a:xfrm>
          <a:off x="201994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170741</xdr:rowOff>
    </xdr:from>
    <xdr:ext cx="469744" cy="259045"/>
    <xdr:sp macro="" textlink="">
      <xdr:nvSpPr>
        <xdr:cNvPr id="836" name="n_3mainValue【児童館】&#10;一人当たり面積">
          <a:extLst>
            <a:ext uri="{FF2B5EF4-FFF2-40B4-BE49-F238E27FC236}">
              <a16:creationId xmlns:a16="http://schemas.microsoft.com/office/drawing/2014/main" id="{CD1C7D39-F963-448B-8E6D-E935D5B82F1F}"/>
            </a:ext>
          </a:extLst>
        </xdr:cNvPr>
        <xdr:cNvSpPr txBox="1"/>
      </xdr:nvSpPr>
      <xdr:spPr>
        <a:xfrm>
          <a:off x="193104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15620</xdr:rowOff>
    </xdr:from>
    <xdr:ext cx="469744" cy="259045"/>
    <xdr:sp macro="" textlink="">
      <xdr:nvSpPr>
        <xdr:cNvPr id="837" name="n_4mainValue【児童館】&#10;一人当たり面積">
          <a:extLst>
            <a:ext uri="{FF2B5EF4-FFF2-40B4-BE49-F238E27FC236}">
              <a16:creationId xmlns:a16="http://schemas.microsoft.com/office/drawing/2014/main" id="{F7C0BF1A-B0BE-4271-9042-6A03E30120B5}"/>
            </a:ext>
          </a:extLst>
        </xdr:cNvPr>
        <xdr:cNvSpPr txBox="1"/>
      </xdr:nvSpPr>
      <xdr:spPr>
        <a:xfrm>
          <a:off x="18421427" y="1390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ABD689E3-72E7-4ECC-B54F-E344C6D0C4B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08111957-4454-4B69-8A8B-F56C38BE5A5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915359C9-B881-4469-92F5-1516535211E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4D61AE67-4622-415C-9182-0DEFB90A30E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47050ED0-DD95-468C-9175-3E8B8BDA2F4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0B8D6BD5-0FFF-4686-9E26-3275B555CEA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300CCA43-F664-4701-B0CB-B1A883C8976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671F9090-CE92-4A03-90E5-F80A52D6FCC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A07E84CA-DD07-45DD-B420-E92D19BE535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BD2E901B-F31C-4FFE-9C15-25AC09DA8DE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174D047E-0A56-4CBB-B96D-A34DFD20571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C62B710F-A16B-4730-B9EF-FCF5EA2A585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a:extLst>
            <a:ext uri="{FF2B5EF4-FFF2-40B4-BE49-F238E27FC236}">
              <a16:creationId xmlns:a16="http://schemas.microsoft.com/office/drawing/2014/main" id="{65BDE75D-0746-4BFF-94FD-67D9C54639C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7AA72522-F234-418D-AA49-41E16163F55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a:extLst>
            <a:ext uri="{FF2B5EF4-FFF2-40B4-BE49-F238E27FC236}">
              <a16:creationId xmlns:a16="http://schemas.microsoft.com/office/drawing/2014/main" id="{9CAC1E5C-9730-4D4A-AB37-EB3F6A82C63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173A929F-4DF0-4E31-8DDE-92FF905615F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a:extLst>
            <a:ext uri="{FF2B5EF4-FFF2-40B4-BE49-F238E27FC236}">
              <a16:creationId xmlns:a16="http://schemas.microsoft.com/office/drawing/2014/main" id="{98B1875D-3CB7-4EFE-9A96-875A32C660B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B2680C3B-110C-4BE9-A162-722A74DE498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a:extLst>
            <a:ext uri="{FF2B5EF4-FFF2-40B4-BE49-F238E27FC236}">
              <a16:creationId xmlns:a16="http://schemas.microsoft.com/office/drawing/2014/main" id="{F0967601-239E-4536-8F19-4DF0F7D17D9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EAFCF51C-0E96-4E25-8A0D-F83A6C190B0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8" name="テキスト ボックス 857">
          <a:extLst>
            <a:ext uri="{FF2B5EF4-FFF2-40B4-BE49-F238E27FC236}">
              <a16:creationId xmlns:a16="http://schemas.microsoft.com/office/drawing/2014/main" id="{46EF68BB-BA23-4C79-8B21-CC66B561CEA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BC1A8371-AC84-40FC-A3EF-6D90AD6BBE2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0" name="テキスト ボックス 859">
          <a:extLst>
            <a:ext uri="{FF2B5EF4-FFF2-40B4-BE49-F238E27FC236}">
              <a16:creationId xmlns:a16="http://schemas.microsoft.com/office/drawing/2014/main" id="{A5932B41-C882-4653-925B-C145D440ED7A}"/>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96767512-074D-4946-81C5-40EB40F4F61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862" name="直線コネクタ 861">
          <a:extLst>
            <a:ext uri="{FF2B5EF4-FFF2-40B4-BE49-F238E27FC236}">
              <a16:creationId xmlns:a16="http://schemas.microsoft.com/office/drawing/2014/main" id="{CFDF3591-C3EC-4013-A3F5-5829DF7F37C6}"/>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863" name="【公民館】&#10;有形固定資産減価償却率最小値テキスト">
          <a:extLst>
            <a:ext uri="{FF2B5EF4-FFF2-40B4-BE49-F238E27FC236}">
              <a16:creationId xmlns:a16="http://schemas.microsoft.com/office/drawing/2014/main" id="{B35426CE-D530-4412-9764-17803966A3A6}"/>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864" name="直線コネクタ 863">
          <a:extLst>
            <a:ext uri="{FF2B5EF4-FFF2-40B4-BE49-F238E27FC236}">
              <a16:creationId xmlns:a16="http://schemas.microsoft.com/office/drawing/2014/main" id="{E2D831F4-5738-4FB5-BF6A-4E438E1073D1}"/>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865" name="【公民館】&#10;有形固定資産減価償却率最大値テキスト">
          <a:extLst>
            <a:ext uri="{FF2B5EF4-FFF2-40B4-BE49-F238E27FC236}">
              <a16:creationId xmlns:a16="http://schemas.microsoft.com/office/drawing/2014/main" id="{341CD50D-BDB5-4723-BF37-09CA0FDF6491}"/>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866" name="直線コネクタ 865">
          <a:extLst>
            <a:ext uri="{FF2B5EF4-FFF2-40B4-BE49-F238E27FC236}">
              <a16:creationId xmlns:a16="http://schemas.microsoft.com/office/drawing/2014/main" id="{564289DE-ECF3-4192-9E43-39921BC5547E}"/>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867" name="【公民館】&#10;有形固定資産減価償却率平均値テキスト">
          <a:extLst>
            <a:ext uri="{FF2B5EF4-FFF2-40B4-BE49-F238E27FC236}">
              <a16:creationId xmlns:a16="http://schemas.microsoft.com/office/drawing/2014/main" id="{1E301E8B-C83F-42BE-9092-DCA21937CFE3}"/>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868" name="フローチャート: 判断 867">
          <a:extLst>
            <a:ext uri="{FF2B5EF4-FFF2-40B4-BE49-F238E27FC236}">
              <a16:creationId xmlns:a16="http://schemas.microsoft.com/office/drawing/2014/main" id="{F480B2DA-83DC-4D9A-BE4C-9C35970D73BF}"/>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869" name="フローチャート: 判断 868">
          <a:extLst>
            <a:ext uri="{FF2B5EF4-FFF2-40B4-BE49-F238E27FC236}">
              <a16:creationId xmlns:a16="http://schemas.microsoft.com/office/drawing/2014/main" id="{8D23234B-D936-41CC-B7F0-9539060BEAED}"/>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870" name="フローチャート: 判断 869">
          <a:extLst>
            <a:ext uri="{FF2B5EF4-FFF2-40B4-BE49-F238E27FC236}">
              <a16:creationId xmlns:a16="http://schemas.microsoft.com/office/drawing/2014/main" id="{4C1D500C-E519-4131-840D-0BDFDBDA2326}"/>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871" name="フローチャート: 判断 870">
          <a:extLst>
            <a:ext uri="{FF2B5EF4-FFF2-40B4-BE49-F238E27FC236}">
              <a16:creationId xmlns:a16="http://schemas.microsoft.com/office/drawing/2014/main" id="{90F74B43-4509-4274-A08C-F1CD64A5CC4F}"/>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72" name="フローチャート: 判断 871">
          <a:extLst>
            <a:ext uri="{FF2B5EF4-FFF2-40B4-BE49-F238E27FC236}">
              <a16:creationId xmlns:a16="http://schemas.microsoft.com/office/drawing/2014/main" id="{9F295953-00BC-47AE-AB81-AADFC8A268FB}"/>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89092164-EB1B-40A2-B871-E2209BA7832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3EDBBCD5-6C8B-4DE0-9AA4-E78F7FAA5C2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E9167B1D-2CB5-4B75-8FBD-DE0ED00741D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8598689A-1D31-454F-91DF-4D3362E371A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99E3FB4-7B8F-4AE6-BC04-751F81109F7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88264</xdr:rowOff>
    </xdr:from>
    <xdr:to>
      <xdr:col>85</xdr:col>
      <xdr:colOff>177800</xdr:colOff>
      <xdr:row>106</xdr:row>
      <xdr:rowOff>18414</xdr:rowOff>
    </xdr:to>
    <xdr:sp macro="" textlink="">
      <xdr:nvSpPr>
        <xdr:cNvPr id="878" name="楕円 877">
          <a:extLst>
            <a:ext uri="{FF2B5EF4-FFF2-40B4-BE49-F238E27FC236}">
              <a16:creationId xmlns:a16="http://schemas.microsoft.com/office/drawing/2014/main" id="{F04FA049-0684-43BC-B2AF-777A538B7D77}"/>
            </a:ext>
          </a:extLst>
        </xdr:cNvPr>
        <xdr:cNvSpPr/>
      </xdr:nvSpPr>
      <xdr:spPr>
        <a:xfrm>
          <a:off x="16268700" y="1809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66691</xdr:rowOff>
    </xdr:from>
    <xdr:ext cx="405111" cy="259045"/>
    <xdr:sp macro="" textlink="">
      <xdr:nvSpPr>
        <xdr:cNvPr id="879" name="【公民館】&#10;有形固定資産減価償却率該当値テキスト">
          <a:extLst>
            <a:ext uri="{FF2B5EF4-FFF2-40B4-BE49-F238E27FC236}">
              <a16:creationId xmlns:a16="http://schemas.microsoft.com/office/drawing/2014/main" id="{CE7646E8-D44A-4F28-9FA5-CB2ACDD1B852}"/>
            </a:ext>
          </a:extLst>
        </xdr:cNvPr>
        <xdr:cNvSpPr txBox="1"/>
      </xdr:nvSpPr>
      <xdr:spPr>
        <a:xfrm>
          <a:off x="16357600" y="1806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59689</xdr:rowOff>
    </xdr:from>
    <xdr:to>
      <xdr:col>81</xdr:col>
      <xdr:colOff>101600</xdr:colOff>
      <xdr:row>105</xdr:row>
      <xdr:rowOff>161289</xdr:rowOff>
    </xdr:to>
    <xdr:sp macro="" textlink="">
      <xdr:nvSpPr>
        <xdr:cNvPr id="880" name="楕円 879">
          <a:extLst>
            <a:ext uri="{FF2B5EF4-FFF2-40B4-BE49-F238E27FC236}">
              <a16:creationId xmlns:a16="http://schemas.microsoft.com/office/drawing/2014/main" id="{7743CFB2-F791-4F03-A2A9-5E0B6AD7F469}"/>
            </a:ext>
          </a:extLst>
        </xdr:cNvPr>
        <xdr:cNvSpPr/>
      </xdr:nvSpPr>
      <xdr:spPr>
        <a:xfrm>
          <a:off x="15430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110489</xdr:rowOff>
    </xdr:from>
    <xdr:to>
      <xdr:col>85</xdr:col>
      <xdr:colOff>127000</xdr:colOff>
      <xdr:row>105</xdr:row>
      <xdr:rowOff>139064</xdr:rowOff>
    </xdr:to>
    <xdr:cxnSp macro="">
      <xdr:nvCxnSpPr>
        <xdr:cNvPr id="881" name="直線コネクタ 880">
          <a:extLst>
            <a:ext uri="{FF2B5EF4-FFF2-40B4-BE49-F238E27FC236}">
              <a16:creationId xmlns:a16="http://schemas.microsoft.com/office/drawing/2014/main" id="{F1D5EAD5-8DE8-43CE-BFA3-33535027512A}"/>
            </a:ext>
          </a:extLst>
        </xdr:cNvPr>
        <xdr:cNvCxnSpPr/>
      </xdr:nvCxnSpPr>
      <xdr:spPr>
        <a:xfrm>
          <a:off x="15481300" y="18112739"/>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21589</xdr:rowOff>
    </xdr:from>
    <xdr:to>
      <xdr:col>76</xdr:col>
      <xdr:colOff>165100</xdr:colOff>
      <xdr:row>105</xdr:row>
      <xdr:rowOff>123189</xdr:rowOff>
    </xdr:to>
    <xdr:sp macro="" textlink="">
      <xdr:nvSpPr>
        <xdr:cNvPr id="882" name="楕円 881">
          <a:extLst>
            <a:ext uri="{FF2B5EF4-FFF2-40B4-BE49-F238E27FC236}">
              <a16:creationId xmlns:a16="http://schemas.microsoft.com/office/drawing/2014/main" id="{4C38DD29-D7B2-44F0-A3E0-7A41952A23BE}"/>
            </a:ext>
          </a:extLst>
        </xdr:cNvPr>
        <xdr:cNvSpPr/>
      </xdr:nvSpPr>
      <xdr:spPr>
        <a:xfrm>
          <a:off x="145415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72389</xdr:rowOff>
    </xdr:from>
    <xdr:to>
      <xdr:col>81</xdr:col>
      <xdr:colOff>50800</xdr:colOff>
      <xdr:row>105</xdr:row>
      <xdr:rowOff>110489</xdr:rowOff>
    </xdr:to>
    <xdr:cxnSp macro="">
      <xdr:nvCxnSpPr>
        <xdr:cNvPr id="883" name="直線コネクタ 882">
          <a:extLst>
            <a:ext uri="{FF2B5EF4-FFF2-40B4-BE49-F238E27FC236}">
              <a16:creationId xmlns:a16="http://schemas.microsoft.com/office/drawing/2014/main" id="{598C3A81-0173-40CD-B561-0E71E1D9CFFD}"/>
            </a:ext>
          </a:extLst>
        </xdr:cNvPr>
        <xdr:cNvCxnSpPr/>
      </xdr:nvCxnSpPr>
      <xdr:spPr>
        <a:xfrm>
          <a:off x="14592300" y="180746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4445</xdr:rowOff>
    </xdr:from>
    <xdr:to>
      <xdr:col>72</xdr:col>
      <xdr:colOff>38100</xdr:colOff>
      <xdr:row>105</xdr:row>
      <xdr:rowOff>106045</xdr:rowOff>
    </xdr:to>
    <xdr:sp macro="" textlink="">
      <xdr:nvSpPr>
        <xdr:cNvPr id="884" name="楕円 883">
          <a:extLst>
            <a:ext uri="{FF2B5EF4-FFF2-40B4-BE49-F238E27FC236}">
              <a16:creationId xmlns:a16="http://schemas.microsoft.com/office/drawing/2014/main" id="{F0DFA96F-A1EE-4CF5-B7F1-FCE0DF8573B1}"/>
            </a:ext>
          </a:extLst>
        </xdr:cNvPr>
        <xdr:cNvSpPr/>
      </xdr:nvSpPr>
      <xdr:spPr>
        <a:xfrm>
          <a:off x="13652500" y="1800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55245</xdr:rowOff>
    </xdr:from>
    <xdr:to>
      <xdr:col>76</xdr:col>
      <xdr:colOff>114300</xdr:colOff>
      <xdr:row>105</xdr:row>
      <xdr:rowOff>72389</xdr:rowOff>
    </xdr:to>
    <xdr:cxnSp macro="">
      <xdr:nvCxnSpPr>
        <xdr:cNvPr id="885" name="直線コネクタ 884">
          <a:extLst>
            <a:ext uri="{FF2B5EF4-FFF2-40B4-BE49-F238E27FC236}">
              <a16:creationId xmlns:a16="http://schemas.microsoft.com/office/drawing/2014/main" id="{B244136E-C1D9-4A16-BD60-8CBF30580D12}"/>
            </a:ext>
          </a:extLst>
        </xdr:cNvPr>
        <xdr:cNvCxnSpPr/>
      </xdr:nvCxnSpPr>
      <xdr:spPr>
        <a:xfrm>
          <a:off x="13703300" y="18057495"/>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10161</xdr:rowOff>
    </xdr:from>
    <xdr:to>
      <xdr:col>67</xdr:col>
      <xdr:colOff>101600</xdr:colOff>
      <xdr:row>105</xdr:row>
      <xdr:rowOff>111761</xdr:rowOff>
    </xdr:to>
    <xdr:sp macro="" textlink="">
      <xdr:nvSpPr>
        <xdr:cNvPr id="886" name="楕円 885">
          <a:extLst>
            <a:ext uri="{FF2B5EF4-FFF2-40B4-BE49-F238E27FC236}">
              <a16:creationId xmlns:a16="http://schemas.microsoft.com/office/drawing/2014/main" id="{4BAC0DAE-8D8A-4354-A44E-7F638FA45D61}"/>
            </a:ext>
          </a:extLst>
        </xdr:cNvPr>
        <xdr:cNvSpPr/>
      </xdr:nvSpPr>
      <xdr:spPr>
        <a:xfrm>
          <a:off x="127635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55245</xdr:rowOff>
    </xdr:from>
    <xdr:to>
      <xdr:col>71</xdr:col>
      <xdr:colOff>177800</xdr:colOff>
      <xdr:row>105</xdr:row>
      <xdr:rowOff>60961</xdr:rowOff>
    </xdr:to>
    <xdr:cxnSp macro="">
      <xdr:nvCxnSpPr>
        <xdr:cNvPr id="887" name="直線コネクタ 886">
          <a:extLst>
            <a:ext uri="{FF2B5EF4-FFF2-40B4-BE49-F238E27FC236}">
              <a16:creationId xmlns:a16="http://schemas.microsoft.com/office/drawing/2014/main" id="{85A8AD00-FCCD-40D0-9144-18DC521B56E6}"/>
            </a:ext>
          </a:extLst>
        </xdr:cNvPr>
        <xdr:cNvCxnSpPr/>
      </xdr:nvCxnSpPr>
      <xdr:spPr>
        <a:xfrm flipV="1">
          <a:off x="12814300" y="180574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888" name="n_1aveValue【公民館】&#10;有形固定資産減価償却率">
          <a:extLst>
            <a:ext uri="{FF2B5EF4-FFF2-40B4-BE49-F238E27FC236}">
              <a16:creationId xmlns:a16="http://schemas.microsoft.com/office/drawing/2014/main" id="{940119A2-DB8C-4F05-A556-614DA126E702}"/>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889" name="n_2aveValue【公民館】&#10;有形固定資産減価償却率">
          <a:extLst>
            <a:ext uri="{FF2B5EF4-FFF2-40B4-BE49-F238E27FC236}">
              <a16:creationId xmlns:a16="http://schemas.microsoft.com/office/drawing/2014/main" id="{641DDFE1-6D11-4C21-9207-9C69F460A5AD}"/>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890" name="n_3aveValue【公民館】&#10;有形固定資産減価償却率">
          <a:extLst>
            <a:ext uri="{FF2B5EF4-FFF2-40B4-BE49-F238E27FC236}">
              <a16:creationId xmlns:a16="http://schemas.microsoft.com/office/drawing/2014/main" id="{9A45A90A-8E1C-46EA-A497-29E2BB2188EA}"/>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891" name="n_4aveValue【公民館】&#10;有形固定資産減価償却率">
          <a:extLst>
            <a:ext uri="{FF2B5EF4-FFF2-40B4-BE49-F238E27FC236}">
              <a16:creationId xmlns:a16="http://schemas.microsoft.com/office/drawing/2014/main" id="{255F25FE-071F-4F27-A292-479E652A55B7}"/>
            </a:ext>
          </a:extLst>
        </xdr:cNvPr>
        <xdr:cNvSpPr txBox="1"/>
      </xdr:nvSpPr>
      <xdr:spPr>
        <a:xfrm>
          <a:off x="126117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152416</xdr:rowOff>
    </xdr:from>
    <xdr:ext cx="405111" cy="259045"/>
    <xdr:sp macro="" textlink="">
      <xdr:nvSpPr>
        <xdr:cNvPr id="892" name="n_1mainValue【公民館】&#10;有形固定資産減価償却率">
          <a:extLst>
            <a:ext uri="{FF2B5EF4-FFF2-40B4-BE49-F238E27FC236}">
              <a16:creationId xmlns:a16="http://schemas.microsoft.com/office/drawing/2014/main" id="{8456A80D-E47C-4FF2-8D36-9603C4BFE612}"/>
            </a:ext>
          </a:extLst>
        </xdr:cNvPr>
        <xdr:cNvSpPr txBox="1"/>
      </xdr:nvSpPr>
      <xdr:spPr>
        <a:xfrm>
          <a:off x="152660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114316</xdr:rowOff>
    </xdr:from>
    <xdr:ext cx="405111" cy="259045"/>
    <xdr:sp macro="" textlink="">
      <xdr:nvSpPr>
        <xdr:cNvPr id="893" name="n_2mainValue【公民館】&#10;有形固定資産減価償却率">
          <a:extLst>
            <a:ext uri="{FF2B5EF4-FFF2-40B4-BE49-F238E27FC236}">
              <a16:creationId xmlns:a16="http://schemas.microsoft.com/office/drawing/2014/main" id="{82C7B138-0A79-46B4-A5AF-8693BABBF172}"/>
            </a:ext>
          </a:extLst>
        </xdr:cNvPr>
        <xdr:cNvSpPr txBox="1"/>
      </xdr:nvSpPr>
      <xdr:spPr>
        <a:xfrm>
          <a:off x="14389744" y="1811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97172</xdr:rowOff>
    </xdr:from>
    <xdr:ext cx="405111" cy="259045"/>
    <xdr:sp macro="" textlink="">
      <xdr:nvSpPr>
        <xdr:cNvPr id="894" name="n_3mainValue【公民館】&#10;有形固定資産減価償却率">
          <a:extLst>
            <a:ext uri="{FF2B5EF4-FFF2-40B4-BE49-F238E27FC236}">
              <a16:creationId xmlns:a16="http://schemas.microsoft.com/office/drawing/2014/main" id="{1CCE18D1-2A60-400C-828B-0E31A7CDE08E}"/>
            </a:ext>
          </a:extLst>
        </xdr:cNvPr>
        <xdr:cNvSpPr txBox="1"/>
      </xdr:nvSpPr>
      <xdr:spPr>
        <a:xfrm>
          <a:off x="135007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102888</xdr:rowOff>
    </xdr:from>
    <xdr:ext cx="405111" cy="259045"/>
    <xdr:sp macro="" textlink="">
      <xdr:nvSpPr>
        <xdr:cNvPr id="895" name="n_4mainValue【公民館】&#10;有形固定資産減価償却率">
          <a:extLst>
            <a:ext uri="{FF2B5EF4-FFF2-40B4-BE49-F238E27FC236}">
              <a16:creationId xmlns:a16="http://schemas.microsoft.com/office/drawing/2014/main" id="{4236AB01-29DE-4A6F-8966-CC264226632F}"/>
            </a:ext>
          </a:extLst>
        </xdr:cNvPr>
        <xdr:cNvSpPr txBox="1"/>
      </xdr:nvSpPr>
      <xdr:spPr>
        <a:xfrm>
          <a:off x="12611744" y="1810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B4941357-7092-41CA-B5BD-332280FFA29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76D6C08E-240D-4710-88AC-A9C31641885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2B5FD823-29C9-450B-B26E-7DEF9C5B0D9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28F5C241-976C-4DB0-B8D1-962ED6E5462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5DDC3204-BEE8-4061-BFBF-F9DAD24802F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844531E9-C041-4997-A634-9077B3D13AB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1362E87B-E90F-4D88-BE61-504E8476DF0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12CEC361-693B-48CF-B84E-3647E107307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2C064257-E773-4588-9D4E-27ECFE08585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4BF054D8-253A-4760-B9D4-53DECDFFDD8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650AE427-C70C-4306-8825-6BD4277CFF3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7" name="テキスト ボックス 906">
          <a:extLst>
            <a:ext uri="{FF2B5EF4-FFF2-40B4-BE49-F238E27FC236}">
              <a16:creationId xmlns:a16="http://schemas.microsoft.com/office/drawing/2014/main" id="{A1F13ECA-4B4E-4E0B-80F9-7CC2621ED09C}"/>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0DF74F12-99D2-4B73-9B63-AFE40CE8D0D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9" name="テキスト ボックス 908">
          <a:extLst>
            <a:ext uri="{FF2B5EF4-FFF2-40B4-BE49-F238E27FC236}">
              <a16:creationId xmlns:a16="http://schemas.microsoft.com/office/drawing/2014/main" id="{758BCC7C-82E9-464E-A6D0-773B13F9E8D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77C54958-8462-430F-931D-ADB60360BAB7}"/>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1" name="テキスト ボックス 910">
          <a:extLst>
            <a:ext uri="{FF2B5EF4-FFF2-40B4-BE49-F238E27FC236}">
              <a16:creationId xmlns:a16="http://schemas.microsoft.com/office/drawing/2014/main" id="{11DF3A52-61CC-4B74-B7B3-577840F38D4F}"/>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B4458520-3763-472F-9051-42EF7B093071}"/>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3" name="テキスト ボックス 912">
          <a:extLst>
            <a:ext uri="{FF2B5EF4-FFF2-40B4-BE49-F238E27FC236}">
              <a16:creationId xmlns:a16="http://schemas.microsoft.com/office/drawing/2014/main" id="{647AAA80-B571-4FFB-83F3-DF722E3AE4A9}"/>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C0CC1D2F-7034-4D5E-95E5-DB2FFB3340A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292A24A1-2392-4873-A933-672F4E328FC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CF9C1585-7786-419E-804E-C22829603C2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917" name="直線コネクタ 916">
          <a:extLst>
            <a:ext uri="{FF2B5EF4-FFF2-40B4-BE49-F238E27FC236}">
              <a16:creationId xmlns:a16="http://schemas.microsoft.com/office/drawing/2014/main" id="{7516B8B1-80FD-4AE8-A2DF-06D04D7EE8E8}"/>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918" name="【公民館】&#10;一人当たり面積最小値テキスト">
          <a:extLst>
            <a:ext uri="{FF2B5EF4-FFF2-40B4-BE49-F238E27FC236}">
              <a16:creationId xmlns:a16="http://schemas.microsoft.com/office/drawing/2014/main" id="{03141F06-AE70-4810-958F-33D84D571DC1}"/>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919" name="直線コネクタ 918">
          <a:extLst>
            <a:ext uri="{FF2B5EF4-FFF2-40B4-BE49-F238E27FC236}">
              <a16:creationId xmlns:a16="http://schemas.microsoft.com/office/drawing/2014/main" id="{BB8E7612-DED8-4CF4-AF8B-AC79D50F1B80}"/>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920" name="【公民館】&#10;一人当たり面積最大値テキスト">
          <a:extLst>
            <a:ext uri="{FF2B5EF4-FFF2-40B4-BE49-F238E27FC236}">
              <a16:creationId xmlns:a16="http://schemas.microsoft.com/office/drawing/2014/main" id="{81C9E8E8-A3E2-4EA6-846E-2DE0E0616E98}"/>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921" name="直線コネクタ 920">
          <a:extLst>
            <a:ext uri="{FF2B5EF4-FFF2-40B4-BE49-F238E27FC236}">
              <a16:creationId xmlns:a16="http://schemas.microsoft.com/office/drawing/2014/main" id="{DCB36DA9-E485-4464-903C-708F4BEE47C3}"/>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922" name="【公民館】&#10;一人当たり面積平均値テキスト">
          <a:extLst>
            <a:ext uri="{FF2B5EF4-FFF2-40B4-BE49-F238E27FC236}">
              <a16:creationId xmlns:a16="http://schemas.microsoft.com/office/drawing/2014/main" id="{FC67A0CD-EC5D-4CFE-97D2-10B7FFA86BF2}"/>
            </a:ext>
          </a:extLst>
        </xdr:cNvPr>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923" name="フローチャート: 判断 922">
          <a:extLst>
            <a:ext uri="{FF2B5EF4-FFF2-40B4-BE49-F238E27FC236}">
              <a16:creationId xmlns:a16="http://schemas.microsoft.com/office/drawing/2014/main" id="{9BAFD86A-8140-46CB-892E-8A6E5B4E2258}"/>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924" name="フローチャート: 判断 923">
          <a:extLst>
            <a:ext uri="{FF2B5EF4-FFF2-40B4-BE49-F238E27FC236}">
              <a16:creationId xmlns:a16="http://schemas.microsoft.com/office/drawing/2014/main" id="{A70AC4BA-EF0E-4EB5-8FA5-ACC17052458B}"/>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925" name="フローチャート: 判断 924">
          <a:extLst>
            <a:ext uri="{FF2B5EF4-FFF2-40B4-BE49-F238E27FC236}">
              <a16:creationId xmlns:a16="http://schemas.microsoft.com/office/drawing/2014/main" id="{D6FD766A-FADD-4DF6-B415-BBD168870AA8}"/>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926" name="フローチャート: 判断 925">
          <a:extLst>
            <a:ext uri="{FF2B5EF4-FFF2-40B4-BE49-F238E27FC236}">
              <a16:creationId xmlns:a16="http://schemas.microsoft.com/office/drawing/2014/main" id="{C02DA0EA-B992-4632-8FA5-96BE71646523}"/>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27" name="フローチャート: 判断 926">
          <a:extLst>
            <a:ext uri="{FF2B5EF4-FFF2-40B4-BE49-F238E27FC236}">
              <a16:creationId xmlns:a16="http://schemas.microsoft.com/office/drawing/2014/main" id="{32B1F8BD-8B0A-49BC-B3AC-9B18D351AD20}"/>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470D93BB-28ED-44EE-AF57-81EB07CCDE7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738AA600-CE1E-4B5A-861A-18597AD51B3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9BE1BC4A-1949-4CA7-990F-9A5DE7895F3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DB77BB95-7D3E-4514-9603-2E58213032D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F2BE18DF-32D8-4B61-B4DB-977AFBAACDA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157987</xdr:rowOff>
    </xdr:from>
    <xdr:to>
      <xdr:col>116</xdr:col>
      <xdr:colOff>114300</xdr:colOff>
      <xdr:row>100</xdr:row>
      <xdr:rowOff>88137</xdr:rowOff>
    </xdr:to>
    <xdr:sp macro="" textlink="">
      <xdr:nvSpPr>
        <xdr:cNvPr id="933" name="楕円 932">
          <a:extLst>
            <a:ext uri="{FF2B5EF4-FFF2-40B4-BE49-F238E27FC236}">
              <a16:creationId xmlns:a16="http://schemas.microsoft.com/office/drawing/2014/main" id="{009C8024-2780-45CA-9A0D-17826F7852A0}"/>
            </a:ext>
          </a:extLst>
        </xdr:cNvPr>
        <xdr:cNvSpPr/>
      </xdr:nvSpPr>
      <xdr:spPr>
        <a:xfrm>
          <a:off x="22110700" y="1713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111014</xdr:rowOff>
    </xdr:from>
    <xdr:ext cx="469744" cy="259045"/>
    <xdr:sp macro="" textlink="">
      <xdr:nvSpPr>
        <xdr:cNvPr id="934" name="【公民館】&#10;一人当たり面積該当値テキスト">
          <a:extLst>
            <a:ext uri="{FF2B5EF4-FFF2-40B4-BE49-F238E27FC236}">
              <a16:creationId xmlns:a16="http://schemas.microsoft.com/office/drawing/2014/main" id="{6F0C2C1C-1A20-4B1B-880B-3EF645CAB674}"/>
            </a:ext>
          </a:extLst>
        </xdr:cNvPr>
        <xdr:cNvSpPr txBox="1"/>
      </xdr:nvSpPr>
      <xdr:spPr>
        <a:xfrm>
          <a:off x="22199600" y="1708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48261</xdr:rowOff>
    </xdr:from>
    <xdr:to>
      <xdr:col>112</xdr:col>
      <xdr:colOff>38100</xdr:colOff>
      <xdr:row>100</xdr:row>
      <xdr:rowOff>149861</xdr:rowOff>
    </xdr:to>
    <xdr:sp macro="" textlink="">
      <xdr:nvSpPr>
        <xdr:cNvPr id="935" name="楕円 934">
          <a:extLst>
            <a:ext uri="{FF2B5EF4-FFF2-40B4-BE49-F238E27FC236}">
              <a16:creationId xmlns:a16="http://schemas.microsoft.com/office/drawing/2014/main" id="{56546FCB-2C2E-49A4-91A9-68A51378D9C6}"/>
            </a:ext>
          </a:extLst>
        </xdr:cNvPr>
        <xdr:cNvSpPr/>
      </xdr:nvSpPr>
      <xdr:spPr>
        <a:xfrm>
          <a:off x="21272500"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37337</xdr:rowOff>
    </xdr:from>
    <xdr:to>
      <xdr:col>116</xdr:col>
      <xdr:colOff>63500</xdr:colOff>
      <xdr:row>100</xdr:row>
      <xdr:rowOff>99061</xdr:rowOff>
    </xdr:to>
    <xdr:cxnSp macro="">
      <xdr:nvCxnSpPr>
        <xdr:cNvPr id="936" name="直線コネクタ 935">
          <a:extLst>
            <a:ext uri="{FF2B5EF4-FFF2-40B4-BE49-F238E27FC236}">
              <a16:creationId xmlns:a16="http://schemas.microsoft.com/office/drawing/2014/main" id="{C9E331C3-AC82-4403-BB1F-1733662DDC74}"/>
            </a:ext>
          </a:extLst>
        </xdr:cNvPr>
        <xdr:cNvCxnSpPr/>
      </xdr:nvCxnSpPr>
      <xdr:spPr>
        <a:xfrm flipV="1">
          <a:off x="21323300" y="17182337"/>
          <a:ext cx="838200" cy="6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73406</xdr:rowOff>
    </xdr:from>
    <xdr:to>
      <xdr:col>107</xdr:col>
      <xdr:colOff>101600</xdr:colOff>
      <xdr:row>101</xdr:row>
      <xdr:rowOff>3556</xdr:rowOff>
    </xdr:to>
    <xdr:sp macro="" textlink="">
      <xdr:nvSpPr>
        <xdr:cNvPr id="937" name="楕円 936">
          <a:extLst>
            <a:ext uri="{FF2B5EF4-FFF2-40B4-BE49-F238E27FC236}">
              <a16:creationId xmlns:a16="http://schemas.microsoft.com/office/drawing/2014/main" id="{1781D36B-865E-473A-B1A1-B650969DE419}"/>
            </a:ext>
          </a:extLst>
        </xdr:cNvPr>
        <xdr:cNvSpPr/>
      </xdr:nvSpPr>
      <xdr:spPr>
        <a:xfrm>
          <a:off x="20383500" y="1721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99061</xdr:rowOff>
    </xdr:from>
    <xdr:to>
      <xdr:col>111</xdr:col>
      <xdr:colOff>177800</xdr:colOff>
      <xdr:row>100</xdr:row>
      <xdr:rowOff>124206</xdr:rowOff>
    </xdr:to>
    <xdr:cxnSp macro="">
      <xdr:nvCxnSpPr>
        <xdr:cNvPr id="938" name="直線コネクタ 937">
          <a:extLst>
            <a:ext uri="{FF2B5EF4-FFF2-40B4-BE49-F238E27FC236}">
              <a16:creationId xmlns:a16="http://schemas.microsoft.com/office/drawing/2014/main" id="{C518389D-C356-4817-B066-E75C07EC1864}"/>
            </a:ext>
          </a:extLst>
        </xdr:cNvPr>
        <xdr:cNvCxnSpPr/>
      </xdr:nvCxnSpPr>
      <xdr:spPr>
        <a:xfrm flipV="1">
          <a:off x="20434300" y="17244061"/>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89408</xdr:rowOff>
    </xdr:from>
    <xdr:to>
      <xdr:col>102</xdr:col>
      <xdr:colOff>165100</xdr:colOff>
      <xdr:row>101</xdr:row>
      <xdr:rowOff>19558</xdr:rowOff>
    </xdr:to>
    <xdr:sp macro="" textlink="">
      <xdr:nvSpPr>
        <xdr:cNvPr id="939" name="楕円 938">
          <a:extLst>
            <a:ext uri="{FF2B5EF4-FFF2-40B4-BE49-F238E27FC236}">
              <a16:creationId xmlns:a16="http://schemas.microsoft.com/office/drawing/2014/main" id="{68CC575F-96ED-40F2-904A-AA9966B52789}"/>
            </a:ext>
          </a:extLst>
        </xdr:cNvPr>
        <xdr:cNvSpPr/>
      </xdr:nvSpPr>
      <xdr:spPr>
        <a:xfrm>
          <a:off x="19494500" y="1723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124206</xdr:rowOff>
    </xdr:from>
    <xdr:to>
      <xdr:col>107</xdr:col>
      <xdr:colOff>50800</xdr:colOff>
      <xdr:row>100</xdr:row>
      <xdr:rowOff>140208</xdr:rowOff>
    </xdr:to>
    <xdr:cxnSp macro="">
      <xdr:nvCxnSpPr>
        <xdr:cNvPr id="940" name="直線コネクタ 939">
          <a:extLst>
            <a:ext uri="{FF2B5EF4-FFF2-40B4-BE49-F238E27FC236}">
              <a16:creationId xmlns:a16="http://schemas.microsoft.com/office/drawing/2014/main" id="{8E336409-762B-4044-8F83-867131B4D488}"/>
            </a:ext>
          </a:extLst>
        </xdr:cNvPr>
        <xdr:cNvCxnSpPr/>
      </xdr:nvCxnSpPr>
      <xdr:spPr>
        <a:xfrm flipV="1">
          <a:off x="19545300" y="1726920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103124</xdr:rowOff>
    </xdr:from>
    <xdr:to>
      <xdr:col>98</xdr:col>
      <xdr:colOff>38100</xdr:colOff>
      <xdr:row>101</xdr:row>
      <xdr:rowOff>33274</xdr:rowOff>
    </xdr:to>
    <xdr:sp macro="" textlink="">
      <xdr:nvSpPr>
        <xdr:cNvPr id="941" name="楕円 940">
          <a:extLst>
            <a:ext uri="{FF2B5EF4-FFF2-40B4-BE49-F238E27FC236}">
              <a16:creationId xmlns:a16="http://schemas.microsoft.com/office/drawing/2014/main" id="{57DF9C26-48DA-4A87-B52E-21DD8CC3EE6E}"/>
            </a:ext>
          </a:extLst>
        </xdr:cNvPr>
        <xdr:cNvSpPr/>
      </xdr:nvSpPr>
      <xdr:spPr>
        <a:xfrm>
          <a:off x="18605500" y="1724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140208</xdr:rowOff>
    </xdr:from>
    <xdr:to>
      <xdr:col>102</xdr:col>
      <xdr:colOff>114300</xdr:colOff>
      <xdr:row>100</xdr:row>
      <xdr:rowOff>153924</xdr:rowOff>
    </xdr:to>
    <xdr:cxnSp macro="">
      <xdr:nvCxnSpPr>
        <xdr:cNvPr id="942" name="直線コネクタ 941">
          <a:extLst>
            <a:ext uri="{FF2B5EF4-FFF2-40B4-BE49-F238E27FC236}">
              <a16:creationId xmlns:a16="http://schemas.microsoft.com/office/drawing/2014/main" id="{89D206BA-FA9E-414C-9AA2-779FDC528A81}"/>
            </a:ext>
          </a:extLst>
        </xdr:cNvPr>
        <xdr:cNvCxnSpPr/>
      </xdr:nvCxnSpPr>
      <xdr:spPr>
        <a:xfrm flipV="1">
          <a:off x="18656300" y="172852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943" name="n_1aveValue【公民館】&#10;一人当たり面積">
          <a:extLst>
            <a:ext uri="{FF2B5EF4-FFF2-40B4-BE49-F238E27FC236}">
              <a16:creationId xmlns:a16="http://schemas.microsoft.com/office/drawing/2014/main" id="{4EC0B127-72C3-4CA0-9CB3-819A7C0A2D62}"/>
            </a:ext>
          </a:extLst>
        </xdr:cNvPr>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944" name="n_2aveValue【公民館】&#10;一人当たり面積">
          <a:extLst>
            <a:ext uri="{FF2B5EF4-FFF2-40B4-BE49-F238E27FC236}">
              <a16:creationId xmlns:a16="http://schemas.microsoft.com/office/drawing/2014/main" id="{5F19B8E9-1DC5-4659-B43F-6DAC7184EF88}"/>
            </a:ext>
          </a:extLst>
        </xdr:cNvPr>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945" name="n_3aveValue【公民館】&#10;一人当たり面積">
          <a:extLst>
            <a:ext uri="{FF2B5EF4-FFF2-40B4-BE49-F238E27FC236}">
              <a16:creationId xmlns:a16="http://schemas.microsoft.com/office/drawing/2014/main" id="{40DBE172-0357-48A7-BFA7-2EFD0711C035}"/>
            </a:ext>
          </a:extLst>
        </xdr:cNvPr>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946" name="n_4aveValue【公民館】&#10;一人当たり面積">
          <a:extLst>
            <a:ext uri="{FF2B5EF4-FFF2-40B4-BE49-F238E27FC236}">
              <a16:creationId xmlns:a16="http://schemas.microsoft.com/office/drawing/2014/main" id="{A4CF10AA-CFC3-4506-88C9-045EBCDA02D6}"/>
            </a:ext>
          </a:extLst>
        </xdr:cNvPr>
        <xdr:cNvSpPr txBox="1"/>
      </xdr:nvSpPr>
      <xdr:spPr>
        <a:xfrm>
          <a:off x="18421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166388</xdr:rowOff>
    </xdr:from>
    <xdr:ext cx="469744" cy="259045"/>
    <xdr:sp macro="" textlink="">
      <xdr:nvSpPr>
        <xdr:cNvPr id="947" name="n_1mainValue【公民館】&#10;一人当たり面積">
          <a:extLst>
            <a:ext uri="{FF2B5EF4-FFF2-40B4-BE49-F238E27FC236}">
              <a16:creationId xmlns:a16="http://schemas.microsoft.com/office/drawing/2014/main" id="{112EACA0-2485-4590-99F4-D0488B77301B}"/>
            </a:ext>
          </a:extLst>
        </xdr:cNvPr>
        <xdr:cNvSpPr txBox="1"/>
      </xdr:nvSpPr>
      <xdr:spPr>
        <a:xfrm>
          <a:off x="21075727" y="1696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20083</xdr:rowOff>
    </xdr:from>
    <xdr:ext cx="469744" cy="259045"/>
    <xdr:sp macro="" textlink="">
      <xdr:nvSpPr>
        <xdr:cNvPr id="948" name="n_2mainValue【公民館】&#10;一人当たり面積">
          <a:extLst>
            <a:ext uri="{FF2B5EF4-FFF2-40B4-BE49-F238E27FC236}">
              <a16:creationId xmlns:a16="http://schemas.microsoft.com/office/drawing/2014/main" id="{4FA124CB-70B8-4CEC-9912-0EAF2CD867C6}"/>
            </a:ext>
          </a:extLst>
        </xdr:cNvPr>
        <xdr:cNvSpPr txBox="1"/>
      </xdr:nvSpPr>
      <xdr:spPr>
        <a:xfrm>
          <a:off x="20199427" y="16993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36085</xdr:rowOff>
    </xdr:from>
    <xdr:ext cx="469744" cy="259045"/>
    <xdr:sp macro="" textlink="">
      <xdr:nvSpPr>
        <xdr:cNvPr id="949" name="n_3mainValue【公民館】&#10;一人当たり面積">
          <a:extLst>
            <a:ext uri="{FF2B5EF4-FFF2-40B4-BE49-F238E27FC236}">
              <a16:creationId xmlns:a16="http://schemas.microsoft.com/office/drawing/2014/main" id="{306B2980-AA51-4FD0-8A02-B4E0F9B58717}"/>
            </a:ext>
          </a:extLst>
        </xdr:cNvPr>
        <xdr:cNvSpPr txBox="1"/>
      </xdr:nvSpPr>
      <xdr:spPr>
        <a:xfrm>
          <a:off x="19310427" y="1700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49801</xdr:rowOff>
    </xdr:from>
    <xdr:ext cx="469744" cy="259045"/>
    <xdr:sp macro="" textlink="">
      <xdr:nvSpPr>
        <xdr:cNvPr id="950" name="n_4mainValue【公民館】&#10;一人当たり面積">
          <a:extLst>
            <a:ext uri="{FF2B5EF4-FFF2-40B4-BE49-F238E27FC236}">
              <a16:creationId xmlns:a16="http://schemas.microsoft.com/office/drawing/2014/main" id="{737E0558-1CF8-4669-9B47-1724E8B47F3B}"/>
            </a:ext>
          </a:extLst>
        </xdr:cNvPr>
        <xdr:cNvSpPr txBox="1"/>
      </xdr:nvSpPr>
      <xdr:spPr>
        <a:xfrm>
          <a:off x="18421427" y="1702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EF1C5132-A397-4B43-BC50-7BEC37BE589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7A4CC484-1DD9-4C76-909E-70636108600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58D98792-570A-4169-B7E9-E39231D74AF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類似団体と比較して、特に有形固定資産減価償却率が高くなっている施設は道路である。当市は類似団体内でも最大規模の面積を有しており、管理する道路も広域にわたり総延長は</a:t>
          </a:r>
          <a:r>
            <a:rPr kumimoji="1" lang="en-US" altLang="ja-JP" sz="1100">
              <a:solidFill>
                <a:schemeClr val="dk1"/>
              </a:solidFill>
              <a:effectLst/>
              <a:latin typeface="+mn-lt"/>
              <a:ea typeface="+mn-ea"/>
              <a:cs typeface="+mn-cs"/>
            </a:rPr>
            <a:t>1,000</a:t>
          </a:r>
          <a:r>
            <a:rPr kumimoji="1" lang="ja-JP" altLang="en-US" sz="1100">
              <a:solidFill>
                <a:schemeClr val="dk1"/>
              </a:solidFill>
              <a:effectLst/>
              <a:latin typeface="+mn-lt"/>
              <a:ea typeface="+mn-ea"/>
              <a:cs typeface="+mn-cs"/>
            </a:rPr>
            <a:t>ｋｍを超えている。さらに、建設後数十年が経過している路線も多く、すべての道路を同時に更新することは財政的・物理的に困難である。そのため、道路・橋梁・トンネルについては、「長寿命化計画」に基づき、通行の安全確保、ライフサイクルコストの縮減、および予算の平準化を図っていく。</a:t>
          </a:r>
        </a:p>
        <a:p>
          <a:r>
            <a:rPr kumimoji="1" lang="ja-JP" altLang="en-US" sz="1100">
              <a:solidFill>
                <a:schemeClr val="dk1"/>
              </a:solidFill>
              <a:effectLst/>
              <a:latin typeface="+mn-lt"/>
              <a:ea typeface="+mn-ea"/>
              <a:cs typeface="+mn-cs"/>
            </a:rPr>
            <a:t>また、一人当たり有形固定資産（償却資産）額と各施設の一人当たり面積は、いずれも類似団体を上回っている。これは、過去の</a:t>
          </a:r>
          <a:r>
            <a:rPr kumimoji="1" lang="en-US" altLang="ja-JP" sz="1100">
              <a:solidFill>
                <a:schemeClr val="dk1"/>
              </a:solidFill>
              <a:effectLst/>
              <a:latin typeface="+mn-lt"/>
              <a:ea typeface="+mn-ea"/>
              <a:cs typeface="+mn-cs"/>
            </a:rPr>
            <a:t>9</a:t>
          </a:r>
          <a:r>
            <a:rPr kumimoji="1" lang="ja-JP" altLang="en-US" sz="1100">
              <a:solidFill>
                <a:schemeClr val="dk1"/>
              </a:solidFill>
              <a:effectLst/>
              <a:latin typeface="+mn-lt"/>
              <a:ea typeface="+mn-ea"/>
              <a:cs typeface="+mn-cs"/>
            </a:rPr>
            <a:t>市町村による合併に伴い、各地区に同種・同機能の施設が数多く点在していることが主な要因である。</a:t>
          </a:r>
        </a:p>
        <a:p>
          <a:r>
            <a:rPr kumimoji="1" lang="ja-JP" altLang="en-US" sz="1100">
              <a:solidFill>
                <a:schemeClr val="dk1"/>
              </a:solidFill>
              <a:effectLst/>
              <a:latin typeface="+mn-lt"/>
              <a:ea typeface="+mn-ea"/>
              <a:cs typeface="+mn-cs"/>
            </a:rPr>
            <a:t>公営住宅については、需要状況や人口動向等を勘案し、規模の縮減や集約化も検討するため、今後は減少に転じる見込みである。学校施設については、統廃合の進展に伴い休廃校となった施設が増加している。今後は、除却を進めるとともに、転用、貸付け、譲渡、売却等による有効活用を推進し、一人当たり面積の削減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CE799EE-90DB-437B-B3C7-3A85482B2D1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9038E58-C9CA-49EB-9F28-38628EEB40F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E40F03F-B32C-4516-9FA4-04E0B4C7D37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01E1774-5B9F-4E8D-8D61-E5247CCDE0C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大分県佐伯市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28B9E1E-BE13-4C59-B01C-1DACA119E3B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798054F-4CA8-4565-BEE6-700EE32D19F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5063C1F-B277-48FC-8B6E-2B7EF391798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FCE1B65-4495-4FDC-9D01-CB962B0867E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A0C8E5E-7370-4E27-8A6F-D60979BDD4F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0CEBA5C-90C0-404E-8AC9-7D2F923B196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64,450
63,605
903.14
46,783,228
45,902,228
845,127
24,967,180
39,502,069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6327783-9611-40DC-9F95-ED5065CC38B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EA2E937-95B0-4E15-9C9F-35EA9826BCF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2609517-C196-48BD-A7C5-CCAAF2EA664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2C288FE-BC03-43CA-B2AB-50EE9CE7426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4CD8715-59B8-42FA-A30C-F50F52A669B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AA350C9-CDE1-480F-904A-4F83AD45278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E672315-AC01-4226-B14C-75AA8A9E57E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659CF41-2BC2-423F-BDBD-A8CF22B37B2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E5F9E34-2C1E-4A50-AEA6-C16E464AF9A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E561DC5-7386-4E20-9AE3-89536B52BE3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2A422D7-40B2-4E83-B422-AD09432ED94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75298A8-7701-43EB-98DE-FA62B5EA4AE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92F9213-31C2-4D38-B322-3E3190DAFD2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E0B94FC-2960-4479-9158-D6FC77EC180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8761D99-9D43-422E-BEED-E4A2CBF8F09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274460A-E00E-4928-BF09-49A8C6D643A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BB55CA2-3164-4D77-91FE-FECBD130F5C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CEA568E-28F7-4DB8-AF05-6A6B4D8A237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814386F-DB16-48B8-AECA-58FFB01EB4F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8279EF1-E335-42EE-9034-24CD25616FD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6237CE2-BFBC-4B13-BD81-E51D1DBC52F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1379273-E7F3-4A5F-AA31-51698D5C442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8CF5263-8C98-458D-A0F8-0532DFB9148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7FEE61A-60D1-4D37-9DA7-16B6606D642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314DAD3-0FA1-4FA3-9FB1-A59D6BC0ACD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B268063-A23B-4FF0-AA77-C2CC6DC48A1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27B9E7F-E0D3-495E-BD58-64CC4FE0E1F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949334B-76B8-465A-9956-216EBB48C29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441519C-E5CD-4522-9234-8C003BB31B1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6024D4A-40A5-462D-B029-795BD51E4F0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D1CD8E2-EF7D-47E1-B978-14CF324C8AA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9AC9BBF-D176-4D1C-A5ED-BD4A7A0A6E7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4F6AF9D-4B02-4EE1-A367-54919421FCA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699A5B8-FC2D-4EDB-A793-222834E8689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13D742A-4974-4506-9335-DD9F7EE5824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E7CF45B-9EF4-47B1-873A-D1C1D46E128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DAD42DC-1341-4AF2-8904-3AB65DC7556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77A890C-14A0-489B-96E9-79D8803E9FDD}"/>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2610065-B959-489F-89C7-88D19322C2A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37BA46E4-11D0-4361-8C0D-8F348C15676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6E4D946-32BE-489E-9DAD-F756B8F13B6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6DC3B71-1B01-4F19-A586-D7ABAF7DDD7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8526B52-5A72-46FF-A3FC-BD928AA59FF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5C3139B-BD55-43B3-BC07-3B3DACBE5B9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E9BAE75-B80D-4C9F-AA14-33A110526EF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0CEDC2C-CA7C-417F-8981-4FA08387BD6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F667DA99-0143-4604-ADBA-9929F81B90AD}"/>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E8D41D6C-7342-4AB8-BEB4-AEEDA84AE2B4}"/>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9219AE81-8475-4489-989A-6C78ABED90B6}"/>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B1511009-8149-45CB-A1B5-49C76F5C297C}"/>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D54671D7-3EA7-49D9-8BE5-9688871C6816}"/>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9DC0EB37-C6B1-4BC4-800E-19A485F3E856}"/>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820E0D57-0F3B-45B8-ADEA-B6CA0FF6B3B7}"/>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41EE9B2A-F1C6-4D0F-8372-BAAA73A62B5E}"/>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5AAD85C0-E785-4582-B790-F22A8933A361}"/>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B4EACFC8-8C66-499D-B313-4AC51B4EC122}"/>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526FFC49-9DD3-467C-959D-10F4032403CB}"/>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879D80F-2323-4AA8-AAAB-1C4B9503884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36803EE-F882-4736-926C-923AB6D263E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13CF064-980C-4BFF-A07B-A413BC3F569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AB6278F-0AFF-43E1-9E5E-5E98FCB3537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0968D60-A80C-4088-8E5C-0225C99C0BD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15603</xdr:rowOff>
    </xdr:from>
    <xdr:to>
      <xdr:col>24</xdr:col>
      <xdr:colOff>114300</xdr:colOff>
      <xdr:row>40</xdr:row>
      <xdr:rowOff>117203</xdr:rowOff>
    </xdr:to>
    <xdr:sp macro="" textlink="">
      <xdr:nvSpPr>
        <xdr:cNvPr id="74" name="楕円 73">
          <a:extLst>
            <a:ext uri="{FF2B5EF4-FFF2-40B4-BE49-F238E27FC236}">
              <a16:creationId xmlns:a16="http://schemas.microsoft.com/office/drawing/2014/main" id="{476F5D12-BD6C-4893-BEA3-D2A6CC029A5A}"/>
            </a:ext>
          </a:extLst>
        </xdr:cNvPr>
        <xdr:cNvSpPr/>
      </xdr:nvSpPr>
      <xdr:spPr>
        <a:xfrm>
          <a:off x="45847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165480</xdr:rowOff>
    </xdr:from>
    <xdr:ext cx="405111" cy="259045"/>
    <xdr:sp macro="" textlink="">
      <xdr:nvSpPr>
        <xdr:cNvPr id="75" name="【図書館】&#10;有形固定資産減価償却率該当値テキスト">
          <a:extLst>
            <a:ext uri="{FF2B5EF4-FFF2-40B4-BE49-F238E27FC236}">
              <a16:creationId xmlns:a16="http://schemas.microsoft.com/office/drawing/2014/main" id="{E9D885E6-71FA-4DFA-8D6E-6E26FF1293CA}"/>
            </a:ext>
          </a:extLst>
        </xdr:cNvPr>
        <xdr:cNvSpPr txBox="1"/>
      </xdr:nvSpPr>
      <xdr:spPr>
        <a:xfrm>
          <a:off x="4673600" y="685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154396</xdr:rowOff>
    </xdr:from>
    <xdr:to>
      <xdr:col>20</xdr:col>
      <xdr:colOff>38100</xdr:colOff>
      <xdr:row>40</xdr:row>
      <xdr:rowOff>84546</xdr:rowOff>
    </xdr:to>
    <xdr:sp macro="" textlink="">
      <xdr:nvSpPr>
        <xdr:cNvPr id="76" name="楕円 75">
          <a:extLst>
            <a:ext uri="{FF2B5EF4-FFF2-40B4-BE49-F238E27FC236}">
              <a16:creationId xmlns:a16="http://schemas.microsoft.com/office/drawing/2014/main" id="{A7ACDBB5-6929-4ADF-862D-01A5FC440A44}"/>
            </a:ext>
          </a:extLst>
        </xdr:cNvPr>
        <xdr:cNvSpPr/>
      </xdr:nvSpPr>
      <xdr:spPr>
        <a:xfrm>
          <a:off x="3746500" y="684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33746</xdr:rowOff>
    </xdr:from>
    <xdr:to>
      <xdr:col>24</xdr:col>
      <xdr:colOff>63500</xdr:colOff>
      <xdr:row>40</xdr:row>
      <xdr:rowOff>66403</xdr:rowOff>
    </xdr:to>
    <xdr:cxnSp macro="">
      <xdr:nvCxnSpPr>
        <xdr:cNvPr id="77" name="直線コネクタ 76">
          <a:extLst>
            <a:ext uri="{FF2B5EF4-FFF2-40B4-BE49-F238E27FC236}">
              <a16:creationId xmlns:a16="http://schemas.microsoft.com/office/drawing/2014/main" id="{2985DA19-DDD8-49C9-B69C-7D23FCE2F615}"/>
            </a:ext>
          </a:extLst>
        </xdr:cNvPr>
        <xdr:cNvCxnSpPr/>
      </xdr:nvCxnSpPr>
      <xdr:spPr>
        <a:xfrm>
          <a:off x="3797300" y="689174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121738</xdr:rowOff>
    </xdr:from>
    <xdr:to>
      <xdr:col>15</xdr:col>
      <xdr:colOff>101600</xdr:colOff>
      <xdr:row>40</xdr:row>
      <xdr:rowOff>51888</xdr:rowOff>
    </xdr:to>
    <xdr:sp macro="" textlink="">
      <xdr:nvSpPr>
        <xdr:cNvPr id="78" name="楕円 77">
          <a:extLst>
            <a:ext uri="{FF2B5EF4-FFF2-40B4-BE49-F238E27FC236}">
              <a16:creationId xmlns:a16="http://schemas.microsoft.com/office/drawing/2014/main" id="{62C27CF4-5782-413A-A55E-F0D0C2979B3E}"/>
            </a:ext>
          </a:extLst>
        </xdr:cNvPr>
        <xdr:cNvSpPr/>
      </xdr:nvSpPr>
      <xdr:spPr>
        <a:xfrm>
          <a:off x="2857500" y="680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1088</xdr:rowOff>
    </xdr:from>
    <xdr:to>
      <xdr:col>19</xdr:col>
      <xdr:colOff>177800</xdr:colOff>
      <xdr:row>40</xdr:row>
      <xdr:rowOff>33746</xdr:rowOff>
    </xdr:to>
    <xdr:cxnSp macro="">
      <xdr:nvCxnSpPr>
        <xdr:cNvPr id="79" name="直線コネクタ 78">
          <a:extLst>
            <a:ext uri="{FF2B5EF4-FFF2-40B4-BE49-F238E27FC236}">
              <a16:creationId xmlns:a16="http://schemas.microsoft.com/office/drawing/2014/main" id="{CD144809-3DA5-4F71-AF17-55789BF10897}"/>
            </a:ext>
          </a:extLst>
        </xdr:cNvPr>
        <xdr:cNvCxnSpPr/>
      </xdr:nvCxnSpPr>
      <xdr:spPr>
        <a:xfrm>
          <a:off x="2908300" y="685908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89081</xdr:rowOff>
    </xdr:from>
    <xdr:to>
      <xdr:col>10</xdr:col>
      <xdr:colOff>165100</xdr:colOff>
      <xdr:row>40</xdr:row>
      <xdr:rowOff>19231</xdr:rowOff>
    </xdr:to>
    <xdr:sp macro="" textlink="">
      <xdr:nvSpPr>
        <xdr:cNvPr id="80" name="楕円 79">
          <a:extLst>
            <a:ext uri="{FF2B5EF4-FFF2-40B4-BE49-F238E27FC236}">
              <a16:creationId xmlns:a16="http://schemas.microsoft.com/office/drawing/2014/main" id="{2DE4B0C3-3DF8-448F-BEC3-3D7707C3060F}"/>
            </a:ext>
          </a:extLst>
        </xdr:cNvPr>
        <xdr:cNvSpPr/>
      </xdr:nvSpPr>
      <xdr:spPr>
        <a:xfrm>
          <a:off x="1968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139881</xdr:rowOff>
    </xdr:from>
    <xdr:to>
      <xdr:col>15</xdr:col>
      <xdr:colOff>50800</xdr:colOff>
      <xdr:row>40</xdr:row>
      <xdr:rowOff>1088</xdr:rowOff>
    </xdr:to>
    <xdr:cxnSp macro="">
      <xdr:nvCxnSpPr>
        <xdr:cNvPr id="81" name="直線コネクタ 80">
          <a:extLst>
            <a:ext uri="{FF2B5EF4-FFF2-40B4-BE49-F238E27FC236}">
              <a16:creationId xmlns:a16="http://schemas.microsoft.com/office/drawing/2014/main" id="{9DEE6FDD-DA8E-481A-B505-77C549955C1B}"/>
            </a:ext>
          </a:extLst>
        </xdr:cNvPr>
        <xdr:cNvCxnSpPr/>
      </xdr:nvCxnSpPr>
      <xdr:spPr>
        <a:xfrm>
          <a:off x="2019300" y="682643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10704</xdr:rowOff>
    </xdr:from>
    <xdr:to>
      <xdr:col>6</xdr:col>
      <xdr:colOff>38100</xdr:colOff>
      <xdr:row>40</xdr:row>
      <xdr:rowOff>112304</xdr:rowOff>
    </xdr:to>
    <xdr:sp macro="" textlink="">
      <xdr:nvSpPr>
        <xdr:cNvPr id="82" name="楕円 81">
          <a:extLst>
            <a:ext uri="{FF2B5EF4-FFF2-40B4-BE49-F238E27FC236}">
              <a16:creationId xmlns:a16="http://schemas.microsoft.com/office/drawing/2014/main" id="{27644D14-EB86-42A2-BEDB-FB52E983B4BC}"/>
            </a:ext>
          </a:extLst>
        </xdr:cNvPr>
        <xdr:cNvSpPr/>
      </xdr:nvSpPr>
      <xdr:spPr>
        <a:xfrm>
          <a:off x="1079500" y="68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139881</xdr:rowOff>
    </xdr:from>
    <xdr:to>
      <xdr:col>10</xdr:col>
      <xdr:colOff>114300</xdr:colOff>
      <xdr:row>40</xdr:row>
      <xdr:rowOff>61504</xdr:rowOff>
    </xdr:to>
    <xdr:cxnSp macro="">
      <xdr:nvCxnSpPr>
        <xdr:cNvPr id="83" name="直線コネクタ 82">
          <a:extLst>
            <a:ext uri="{FF2B5EF4-FFF2-40B4-BE49-F238E27FC236}">
              <a16:creationId xmlns:a16="http://schemas.microsoft.com/office/drawing/2014/main" id="{E9DA8C59-9221-4167-A108-BA22DC468D56}"/>
            </a:ext>
          </a:extLst>
        </xdr:cNvPr>
        <xdr:cNvCxnSpPr/>
      </xdr:nvCxnSpPr>
      <xdr:spPr>
        <a:xfrm flipV="1">
          <a:off x="1130300" y="6826431"/>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51BE01A8-48FC-4501-BD23-3E738E461D73}"/>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DEC778C7-62D7-44C5-9D05-E7244A6782C6}"/>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8D6B5C4A-C135-47C7-887D-E4806A200398}"/>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00D1D3C0-81B8-4FFC-9708-0ABC48CC598A}"/>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75673</xdr:rowOff>
    </xdr:from>
    <xdr:ext cx="405111" cy="259045"/>
    <xdr:sp macro="" textlink="">
      <xdr:nvSpPr>
        <xdr:cNvPr id="88" name="n_1mainValue【図書館】&#10;有形固定資産減価償却率">
          <a:extLst>
            <a:ext uri="{FF2B5EF4-FFF2-40B4-BE49-F238E27FC236}">
              <a16:creationId xmlns:a16="http://schemas.microsoft.com/office/drawing/2014/main" id="{E4BD7977-E080-41B3-988A-5FE4DE01BCE4}"/>
            </a:ext>
          </a:extLst>
        </xdr:cNvPr>
        <xdr:cNvSpPr txBox="1"/>
      </xdr:nvSpPr>
      <xdr:spPr>
        <a:xfrm>
          <a:off x="3582044" y="693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43015</xdr:rowOff>
    </xdr:from>
    <xdr:ext cx="405111" cy="259045"/>
    <xdr:sp macro="" textlink="">
      <xdr:nvSpPr>
        <xdr:cNvPr id="89" name="n_2mainValue【図書館】&#10;有形固定資産減価償却率">
          <a:extLst>
            <a:ext uri="{FF2B5EF4-FFF2-40B4-BE49-F238E27FC236}">
              <a16:creationId xmlns:a16="http://schemas.microsoft.com/office/drawing/2014/main" id="{5F53E5AA-6AB5-4D38-AB9C-F1AC7C11EAF2}"/>
            </a:ext>
          </a:extLst>
        </xdr:cNvPr>
        <xdr:cNvSpPr txBox="1"/>
      </xdr:nvSpPr>
      <xdr:spPr>
        <a:xfrm>
          <a:off x="2705744" y="690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10358</xdr:rowOff>
    </xdr:from>
    <xdr:ext cx="405111" cy="259045"/>
    <xdr:sp macro="" textlink="">
      <xdr:nvSpPr>
        <xdr:cNvPr id="90" name="n_3mainValue【図書館】&#10;有形固定資産減価償却率">
          <a:extLst>
            <a:ext uri="{FF2B5EF4-FFF2-40B4-BE49-F238E27FC236}">
              <a16:creationId xmlns:a16="http://schemas.microsoft.com/office/drawing/2014/main" id="{18AAE5BA-3A69-404E-A46B-2839449CED47}"/>
            </a:ext>
          </a:extLst>
        </xdr:cNvPr>
        <xdr:cNvSpPr txBox="1"/>
      </xdr:nvSpPr>
      <xdr:spPr>
        <a:xfrm>
          <a:off x="1816744" y="686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103431</xdr:rowOff>
    </xdr:from>
    <xdr:ext cx="405111" cy="259045"/>
    <xdr:sp macro="" textlink="">
      <xdr:nvSpPr>
        <xdr:cNvPr id="91" name="n_4mainValue【図書館】&#10;有形固定資産減価償却率">
          <a:extLst>
            <a:ext uri="{FF2B5EF4-FFF2-40B4-BE49-F238E27FC236}">
              <a16:creationId xmlns:a16="http://schemas.microsoft.com/office/drawing/2014/main" id="{D51DE7D0-764E-4732-9C3C-ABE7FC64C35F}"/>
            </a:ext>
          </a:extLst>
        </xdr:cNvPr>
        <xdr:cNvSpPr txBox="1"/>
      </xdr:nvSpPr>
      <xdr:spPr>
        <a:xfrm>
          <a:off x="927744" y="696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F7C2F3B-383C-4741-BB83-9B051FDA2E3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C5315AF-3947-4AC2-8A80-11045BDF5F0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EEB1F76-2960-41C3-BBEE-58E285101F7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DF244E4-2EAC-41D0-96A1-15F86D2E02A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A49BA74-A82C-4F92-9CB1-7911641341B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FA63748-F68D-4980-8439-EFBD76F3B89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A14413D-CFC9-4A23-BDCA-0B80D31BBEA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BD98D21-426F-4A00-B925-5BE2496C849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BB74690-E227-44FD-BF0D-8F7FC7619E9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7ADE17E-6FF6-45E3-9CB8-5AE97F97B11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7B6FD09-964C-4BF5-B6AE-6A9E90A4C5A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687C325-604A-45E9-AB7E-682DF6E4C79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ECF6277-82C0-479D-B6F9-C7D0A559CBB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40A853C-C8F6-4C55-8CD3-919E2F85B798}"/>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A09601D-1C08-4FA6-9FB5-FCE34D3DD50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2FF0764-5AC0-481B-BB8C-65EA9FFD14F9}"/>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10E160D3-33BB-4228-A9B7-7C5528A827F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5E5CA7E1-FF55-4D35-A1BC-70CC0622F8F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6CB7F5D-87F6-436A-B64E-12C421524A5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823BA533-CDB9-4855-9AEA-3179962178F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33F9B9B0-9841-43DE-B499-4F38556F184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D3DAFA2-1B48-4088-A311-0C219E243A4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04B0992-10CB-499E-923D-0161EC3399C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10E29B68-8A49-4069-9F05-7E1488793035}"/>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FDD9079E-FCA1-406D-9857-0DAC75362B3D}"/>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4C448BB1-C09C-4104-9A3E-644E8F06282E}"/>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30519F9A-2C83-4308-9C9F-7ED29A09A1EF}"/>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487AD3A4-F35D-429D-A5E6-F382D488C38E}"/>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0F17EA4A-5210-433C-97C5-1A988EB97D0E}"/>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9E56AE1F-DBDE-4A92-ADE7-DC9955A9E4F8}"/>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6FDD0A93-6A01-49DD-87D8-D7EE756FF7E8}"/>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D261C197-5413-405D-BB1E-9B3785C9899F}"/>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A808FE52-9EF7-4BD4-8DFB-A539937470DC}"/>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51FFC5D1-3794-4F4C-8D04-E229182045B7}"/>
            </a:ext>
          </a:extLst>
        </xdr:cNvPr>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7F5A96C-2D19-4988-9ECA-A3021D21729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B6747BD-522D-4F67-B4F2-A574872515C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9464602-7F15-486A-A934-DD520E1C802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2AB7976-C5BA-459F-971B-2F3134D8319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7AFF440-E2F9-4536-84AA-7336E1811CB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88900</xdr:rowOff>
    </xdr:from>
    <xdr:to>
      <xdr:col>55</xdr:col>
      <xdr:colOff>50800</xdr:colOff>
      <xdr:row>41</xdr:row>
      <xdr:rowOff>19050</xdr:rowOff>
    </xdr:to>
    <xdr:sp macro="" textlink="">
      <xdr:nvSpPr>
        <xdr:cNvPr id="131" name="楕円 130">
          <a:extLst>
            <a:ext uri="{FF2B5EF4-FFF2-40B4-BE49-F238E27FC236}">
              <a16:creationId xmlns:a16="http://schemas.microsoft.com/office/drawing/2014/main" id="{6A596947-9E00-45D8-B43B-AEDB4A3766A1}"/>
            </a:ext>
          </a:extLst>
        </xdr:cNvPr>
        <xdr:cNvSpPr/>
      </xdr:nvSpPr>
      <xdr:spPr>
        <a:xfrm>
          <a:off x="10426700" y="69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67327</xdr:rowOff>
    </xdr:from>
    <xdr:ext cx="469744" cy="259045"/>
    <xdr:sp macro="" textlink="">
      <xdr:nvSpPr>
        <xdr:cNvPr id="132" name="【図書館】&#10;一人当たり面積該当値テキスト">
          <a:extLst>
            <a:ext uri="{FF2B5EF4-FFF2-40B4-BE49-F238E27FC236}">
              <a16:creationId xmlns:a16="http://schemas.microsoft.com/office/drawing/2014/main" id="{DF39D94D-F9FC-4291-B9C3-5CF50233BCDE}"/>
            </a:ext>
          </a:extLst>
        </xdr:cNvPr>
        <xdr:cNvSpPr txBox="1"/>
      </xdr:nvSpPr>
      <xdr:spPr>
        <a:xfrm>
          <a:off x="10515600" y="692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88900</xdr:rowOff>
    </xdr:from>
    <xdr:to>
      <xdr:col>50</xdr:col>
      <xdr:colOff>165100</xdr:colOff>
      <xdr:row>41</xdr:row>
      <xdr:rowOff>19050</xdr:rowOff>
    </xdr:to>
    <xdr:sp macro="" textlink="">
      <xdr:nvSpPr>
        <xdr:cNvPr id="133" name="楕円 132">
          <a:extLst>
            <a:ext uri="{FF2B5EF4-FFF2-40B4-BE49-F238E27FC236}">
              <a16:creationId xmlns:a16="http://schemas.microsoft.com/office/drawing/2014/main" id="{37DC4A50-29AB-4DC3-A2D0-C589DF3D77DB}"/>
            </a:ext>
          </a:extLst>
        </xdr:cNvPr>
        <xdr:cNvSpPr/>
      </xdr:nvSpPr>
      <xdr:spPr>
        <a:xfrm>
          <a:off x="9588500" y="69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139700</xdr:rowOff>
    </xdr:from>
    <xdr:to>
      <xdr:col>55</xdr:col>
      <xdr:colOff>0</xdr:colOff>
      <xdr:row>40</xdr:row>
      <xdr:rowOff>139700</xdr:rowOff>
    </xdr:to>
    <xdr:cxnSp macro="">
      <xdr:nvCxnSpPr>
        <xdr:cNvPr id="134" name="直線コネクタ 133">
          <a:extLst>
            <a:ext uri="{FF2B5EF4-FFF2-40B4-BE49-F238E27FC236}">
              <a16:creationId xmlns:a16="http://schemas.microsoft.com/office/drawing/2014/main" id="{C6080880-A1F6-483C-94B3-55541FFA5F1A}"/>
            </a:ext>
          </a:extLst>
        </xdr:cNvPr>
        <xdr:cNvCxnSpPr/>
      </xdr:nvCxnSpPr>
      <xdr:spPr>
        <a:xfrm>
          <a:off x="9639300" y="6997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35" name="楕円 134">
          <a:extLst>
            <a:ext uri="{FF2B5EF4-FFF2-40B4-BE49-F238E27FC236}">
              <a16:creationId xmlns:a16="http://schemas.microsoft.com/office/drawing/2014/main" id="{74C276BF-C46A-498E-9BEA-4A6B1C3458C2}"/>
            </a:ext>
          </a:extLst>
        </xdr:cNvPr>
        <xdr:cNvSpPr/>
      </xdr:nvSpPr>
      <xdr:spPr>
        <a:xfrm>
          <a:off x="8699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139700</xdr:rowOff>
    </xdr:from>
    <xdr:to>
      <xdr:col>50</xdr:col>
      <xdr:colOff>114300</xdr:colOff>
      <xdr:row>40</xdr:row>
      <xdr:rowOff>152400</xdr:rowOff>
    </xdr:to>
    <xdr:cxnSp macro="">
      <xdr:nvCxnSpPr>
        <xdr:cNvPr id="136" name="直線コネクタ 135">
          <a:extLst>
            <a:ext uri="{FF2B5EF4-FFF2-40B4-BE49-F238E27FC236}">
              <a16:creationId xmlns:a16="http://schemas.microsoft.com/office/drawing/2014/main" id="{2BAFB53D-C03D-468E-AC4D-0154F5E3A1E6}"/>
            </a:ext>
          </a:extLst>
        </xdr:cNvPr>
        <xdr:cNvCxnSpPr/>
      </xdr:nvCxnSpPr>
      <xdr:spPr>
        <a:xfrm flipV="1">
          <a:off x="8750300" y="6997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101600</xdr:rowOff>
    </xdr:from>
    <xdr:to>
      <xdr:col>41</xdr:col>
      <xdr:colOff>101600</xdr:colOff>
      <xdr:row>41</xdr:row>
      <xdr:rowOff>31750</xdr:rowOff>
    </xdr:to>
    <xdr:sp macro="" textlink="">
      <xdr:nvSpPr>
        <xdr:cNvPr id="137" name="楕円 136">
          <a:extLst>
            <a:ext uri="{FF2B5EF4-FFF2-40B4-BE49-F238E27FC236}">
              <a16:creationId xmlns:a16="http://schemas.microsoft.com/office/drawing/2014/main" id="{E88008AA-6891-4044-9B18-A84745688DE2}"/>
            </a:ext>
          </a:extLst>
        </xdr:cNvPr>
        <xdr:cNvSpPr/>
      </xdr:nvSpPr>
      <xdr:spPr>
        <a:xfrm>
          <a:off x="7810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152400</xdr:rowOff>
    </xdr:from>
    <xdr:to>
      <xdr:col>45</xdr:col>
      <xdr:colOff>177800</xdr:colOff>
      <xdr:row>40</xdr:row>
      <xdr:rowOff>152400</xdr:rowOff>
    </xdr:to>
    <xdr:cxnSp macro="">
      <xdr:nvCxnSpPr>
        <xdr:cNvPr id="138" name="直線コネクタ 137">
          <a:extLst>
            <a:ext uri="{FF2B5EF4-FFF2-40B4-BE49-F238E27FC236}">
              <a16:creationId xmlns:a16="http://schemas.microsoft.com/office/drawing/2014/main" id="{09469856-DA7C-46D2-A01F-92996C8F6C8D}"/>
            </a:ext>
          </a:extLst>
        </xdr:cNvPr>
        <xdr:cNvCxnSpPr/>
      </xdr:nvCxnSpPr>
      <xdr:spPr>
        <a:xfrm>
          <a:off x="7861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39" name="楕円 138">
          <a:extLst>
            <a:ext uri="{FF2B5EF4-FFF2-40B4-BE49-F238E27FC236}">
              <a16:creationId xmlns:a16="http://schemas.microsoft.com/office/drawing/2014/main" id="{E790B4A6-2BDC-486B-B549-F1B85DF035ED}"/>
            </a:ext>
          </a:extLst>
        </xdr:cNvPr>
        <xdr:cNvSpPr/>
      </xdr:nvSpPr>
      <xdr:spPr>
        <a:xfrm>
          <a:off x="6921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152400</xdr:rowOff>
    </xdr:from>
    <xdr:to>
      <xdr:col>41</xdr:col>
      <xdr:colOff>50800</xdr:colOff>
      <xdr:row>40</xdr:row>
      <xdr:rowOff>152400</xdr:rowOff>
    </xdr:to>
    <xdr:cxnSp macro="">
      <xdr:nvCxnSpPr>
        <xdr:cNvPr id="140" name="直線コネクタ 139">
          <a:extLst>
            <a:ext uri="{FF2B5EF4-FFF2-40B4-BE49-F238E27FC236}">
              <a16:creationId xmlns:a16="http://schemas.microsoft.com/office/drawing/2014/main" id="{02BA3EA4-C5AA-43A6-B090-65F93AA14317}"/>
            </a:ext>
          </a:extLst>
        </xdr:cNvPr>
        <xdr:cNvCxnSpPr/>
      </xdr:nvCxnSpPr>
      <xdr:spPr>
        <a:xfrm>
          <a:off x="6972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E11D6B4A-097F-4B14-8EEB-CB41A923A473}"/>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8E519052-BBC8-40D6-A1D2-97BD495EA6BA}"/>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551EED4D-8A12-45F1-951A-70985AC9867B}"/>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44" name="n_4aveValue【図書館】&#10;一人当たり面積">
          <a:extLst>
            <a:ext uri="{FF2B5EF4-FFF2-40B4-BE49-F238E27FC236}">
              <a16:creationId xmlns:a16="http://schemas.microsoft.com/office/drawing/2014/main" id="{A8B1C1EB-C237-4594-92E9-FE9F68B0C4CD}"/>
            </a:ext>
          </a:extLst>
        </xdr:cNvPr>
        <xdr:cNvSpPr txBox="1"/>
      </xdr:nvSpPr>
      <xdr:spPr>
        <a:xfrm>
          <a:off x="6737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10177</xdr:rowOff>
    </xdr:from>
    <xdr:ext cx="469744" cy="259045"/>
    <xdr:sp macro="" textlink="">
      <xdr:nvSpPr>
        <xdr:cNvPr id="145" name="n_1mainValue【図書館】&#10;一人当たり面積">
          <a:extLst>
            <a:ext uri="{FF2B5EF4-FFF2-40B4-BE49-F238E27FC236}">
              <a16:creationId xmlns:a16="http://schemas.microsoft.com/office/drawing/2014/main" id="{51B971F0-9CDB-4724-9768-F1AF9DDEBB24}"/>
            </a:ext>
          </a:extLst>
        </xdr:cNvPr>
        <xdr:cNvSpPr txBox="1"/>
      </xdr:nvSpPr>
      <xdr:spPr>
        <a:xfrm>
          <a:off x="9391727" y="703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6" name="n_2mainValue【図書館】&#10;一人当たり面積">
          <a:extLst>
            <a:ext uri="{FF2B5EF4-FFF2-40B4-BE49-F238E27FC236}">
              <a16:creationId xmlns:a16="http://schemas.microsoft.com/office/drawing/2014/main" id="{E808566A-DA4F-4A07-9247-8A58D450510C}"/>
            </a:ext>
          </a:extLst>
        </xdr:cNvPr>
        <xdr:cNvSpPr txBox="1"/>
      </xdr:nvSpPr>
      <xdr:spPr>
        <a:xfrm>
          <a:off x="8515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7" name="n_3mainValue【図書館】&#10;一人当たり面積">
          <a:extLst>
            <a:ext uri="{FF2B5EF4-FFF2-40B4-BE49-F238E27FC236}">
              <a16:creationId xmlns:a16="http://schemas.microsoft.com/office/drawing/2014/main" id="{97D5CBDF-8098-4606-B81B-A3C8D466F84A}"/>
            </a:ext>
          </a:extLst>
        </xdr:cNvPr>
        <xdr:cNvSpPr txBox="1"/>
      </xdr:nvSpPr>
      <xdr:spPr>
        <a:xfrm>
          <a:off x="7626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8" name="n_4mainValue【図書館】&#10;一人当たり面積">
          <a:extLst>
            <a:ext uri="{FF2B5EF4-FFF2-40B4-BE49-F238E27FC236}">
              <a16:creationId xmlns:a16="http://schemas.microsoft.com/office/drawing/2014/main" id="{5F67436E-2B7A-4C65-8D62-A4D5258F3002}"/>
            </a:ext>
          </a:extLst>
        </xdr:cNvPr>
        <xdr:cNvSpPr txBox="1"/>
      </xdr:nvSpPr>
      <xdr:spPr>
        <a:xfrm>
          <a:off x="6737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1561AC3-E7F2-48A1-94ED-537BA3F0AA5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D42851F-6FB4-4DE8-9CD7-40BBEAB701A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7E85621-B1A9-4B4E-9441-FCDD143A3F9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9F68A99-D321-4124-9006-0EF648B1B22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204C29F1-41D6-4B95-BFD5-04DA3795947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DCCA577-2D99-4A7E-B77E-7A3D244484F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69AF249-64DD-4BCE-9236-1BB97A592F8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CAF16CA-40B3-4D20-8331-6966FDDDB64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6D88E13-4585-4121-8C4C-D08F95E7205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7E47F93-1A04-4686-90B1-CA173F40F96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61A60D62-AB55-4636-8816-984BAAD113B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6F532AA5-AC5C-45D1-8F5F-512F43DC541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168899B1-44FF-419E-99FE-CE5060BAD2D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EA7290E9-DD4E-46E0-BE65-5BB20D4FF2EB}"/>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EEA5E752-C813-4677-B36D-A62F9F26A65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8AC9918-397C-4406-B0C8-3E97D4D1E99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BEDFA8D4-2C41-4799-BC73-D3B278F57A9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79621936-6DB0-471B-A8C4-25BE8569518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BD9E4552-D293-4AC9-B518-8D7FC5E8D03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7542589B-6EB1-47CC-A03E-B98C5F9CC5A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EE8B4E15-E3F6-4025-AB1D-E0275F818AA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E48C3D38-1C1A-4DBD-8C80-9C3E60410B3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AA4877A4-6F07-4097-B29F-F93CD6592C1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79398FFD-C60D-42EA-AAC9-9A1F1F822C6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981D2976-DE46-4415-BF17-ED9ABE66E1DF}"/>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48565B81-C928-492A-A53E-EE952B98AD88}"/>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16A2E8E9-F60B-4E8B-BF4B-ECEA8246ECEC}"/>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93ED6EE0-83B0-400F-A5C3-F74D6F9AAB4B}"/>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31FA44CC-D76E-4EC0-95F8-3AB2574DAE75}"/>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D6566E86-EE0C-4736-BFFB-DDE8E839D6BC}"/>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35E001E6-9D9F-42F5-941D-8CC343233960}"/>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2A0F6514-2FD4-45C0-869A-521CC56FB71D}"/>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2B465ED7-CF7F-4481-BCF7-078B6B2D92B1}"/>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AD6C7062-653F-4AF7-BD2A-2F2B97EAB05C}"/>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295D7D29-4672-4A33-82DA-DB338078E55B}"/>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1322FA5-7793-4EE6-9046-D9FE3E16099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EA979F2-127C-47BE-9095-C7D0B6E31A9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BA282B9-183E-435A-816D-209168F828C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4B220DA-5ABC-4986-A4C8-719673D630C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0C4F127-6163-4AA4-8C41-D8738B6841F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78740</xdr:rowOff>
    </xdr:from>
    <xdr:to>
      <xdr:col>24</xdr:col>
      <xdr:colOff>114300</xdr:colOff>
      <xdr:row>62</xdr:row>
      <xdr:rowOff>8890</xdr:rowOff>
    </xdr:to>
    <xdr:sp macro="" textlink="">
      <xdr:nvSpPr>
        <xdr:cNvPr id="189" name="楕円 188">
          <a:extLst>
            <a:ext uri="{FF2B5EF4-FFF2-40B4-BE49-F238E27FC236}">
              <a16:creationId xmlns:a16="http://schemas.microsoft.com/office/drawing/2014/main" id="{647BA181-68D5-49CB-A4A4-EA47BA3F3E66}"/>
            </a:ext>
          </a:extLst>
        </xdr:cNvPr>
        <xdr:cNvSpPr/>
      </xdr:nvSpPr>
      <xdr:spPr>
        <a:xfrm>
          <a:off x="45847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57167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15DAA928-3699-457F-B592-F9A86A6C2507}"/>
            </a:ext>
          </a:extLst>
        </xdr:cNvPr>
        <xdr:cNvSpPr txBox="1"/>
      </xdr:nvSpPr>
      <xdr:spPr>
        <a:xfrm>
          <a:off x="4673600"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151130</xdr:rowOff>
    </xdr:from>
    <xdr:to>
      <xdr:col>20</xdr:col>
      <xdr:colOff>38100</xdr:colOff>
      <xdr:row>62</xdr:row>
      <xdr:rowOff>81280</xdr:rowOff>
    </xdr:to>
    <xdr:sp macro="" textlink="">
      <xdr:nvSpPr>
        <xdr:cNvPr id="191" name="楕円 190">
          <a:extLst>
            <a:ext uri="{FF2B5EF4-FFF2-40B4-BE49-F238E27FC236}">
              <a16:creationId xmlns:a16="http://schemas.microsoft.com/office/drawing/2014/main" id="{1408C5B8-4190-4A84-A0B8-8CF9A247D257}"/>
            </a:ext>
          </a:extLst>
        </xdr:cNvPr>
        <xdr:cNvSpPr/>
      </xdr:nvSpPr>
      <xdr:spPr>
        <a:xfrm>
          <a:off x="3746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129540</xdr:rowOff>
    </xdr:from>
    <xdr:to>
      <xdr:col>24</xdr:col>
      <xdr:colOff>63500</xdr:colOff>
      <xdr:row>62</xdr:row>
      <xdr:rowOff>30480</xdr:rowOff>
    </xdr:to>
    <xdr:cxnSp macro="">
      <xdr:nvCxnSpPr>
        <xdr:cNvPr id="192" name="直線コネクタ 191">
          <a:extLst>
            <a:ext uri="{FF2B5EF4-FFF2-40B4-BE49-F238E27FC236}">
              <a16:creationId xmlns:a16="http://schemas.microsoft.com/office/drawing/2014/main" id="{FC41D4FC-5CB3-4141-9617-8D83E6F2A5F2}"/>
            </a:ext>
          </a:extLst>
        </xdr:cNvPr>
        <xdr:cNvCxnSpPr/>
      </xdr:nvCxnSpPr>
      <xdr:spPr>
        <a:xfrm flipV="1">
          <a:off x="3797300" y="1058799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120650</xdr:rowOff>
    </xdr:from>
    <xdr:to>
      <xdr:col>15</xdr:col>
      <xdr:colOff>101600</xdr:colOff>
      <xdr:row>62</xdr:row>
      <xdr:rowOff>50800</xdr:rowOff>
    </xdr:to>
    <xdr:sp macro="" textlink="">
      <xdr:nvSpPr>
        <xdr:cNvPr id="193" name="楕円 192">
          <a:extLst>
            <a:ext uri="{FF2B5EF4-FFF2-40B4-BE49-F238E27FC236}">
              <a16:creationId xmlns:a16="http://schemas.microsoft.com/office/drawing/2014/main" id="{726919D1-74D5-454E-83AE-FC11363DB86F}"/>
            </a:ext>
          </a:extLst>
        </xdr:cNvPr>
        <xdr:cNvSpPr/>
      </xdr:nvSpPr>
      <xdr:spPr>
        <a:xfrm>
          <a:off x="2857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0</xdr:rowOff>
    </xdr:from>
    <xdr:to>
      <xdr:col>19</xdr:col>
      <xdr:colOff>177800</xdr:colOff>
      <xdr:row>62</xdr:row>
      <xdr:rowOff>30480</xdr:rowOff>
    </xdr:to>
    <xdr:cxnSp macro="">
      <xdr:nvCxnSpPr>
        <xdr:cNvPr id="194" name="直線コネクタ 193">
          <a:extLst>
            <a:ext uri="{FF2B5EF4-FFF2-40B4-BE49-F238E27FC236}">
              <a16:creationId xmlns:a16="http://schemas.microsoft.com/office/drawing/2014/main" id="{A69AFBD2-830A-4231-B464-5D3B947145C0}"/>
            </a:ext>
          </a:extLst>
        </xdr:cNvPr>
        <xdr:cNvCxnSpPr/>
      </xdr:nvCxnSpPr>
      <xdr:spPr>
        <a:xfrm>
          <a:off x="2908300" y="106299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86360</xdr:rowOff>
    </xdr:from>
    <xdr:to>
      <xdr:col>10</xdr:col>
      <xdr:colOff>165100</xdr:colOff>
      <xdr:row>62</xdr:row>
      <xdr:rowOff>16510</xdr:rowOff>
    </xdr:to>
    <xdr:sp macro="" textlink="">
      <xdr:nvSpPr>
        <xdr:cNvPr id="195" name="楕円 194">
          <a:extLst>
            <a:ext uri="{FF2B5EF4-FFF2-40B4-BE49-F238E27FC236}">
              <a16:creationId xmlns:a16="http://schemas.microsoft.com/office/drawing/2014/main" id="{DA371711-2EC7-408A-8717-7A14B42BE83B}"/>
            </a:ext>
          </a:extLst>
        </xdr:cNvPr>
        <xdr:cNvSpPr/>
      </xdr:nvSpPr>
      <xdr:spPr>
        <a:xfrm>
          <a:off x="1968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137160</xdr:rowOff>
    </xdr:from>
    <xdr:to>
      <xdr:col>15</xdr:col>
      <xdr:colOff>50800</xdr:colOff>
      <xdr:row>62</xdr:row>
      <xdr:rowOff>0</xdr:rowOff>
    </xdr:to>
    <xdr:cxnSp macro="">
      <xdr:nvCxnSpPr>
        <xdr:cNvPr id="196" name="直線コネクタ 195">
          <a:extLst>
            <a:ext uri="{FF2B5EF4-FFF2-40B4-BE49-F238E27FC236}">
              <a16:creationId xmlns:a16="http://schemas.microsoft.com/office/drawing/2014/main" id="{B118E6C8-5D66-4E8B-8E76-1643C1FA58BB}"/>
            </a:ext>
          </a:extLst>
        </xdr:cNvPr>
        <xdr:cNvCxnSpPr/>
      </xdr:nvCxnSpPr>
      <xdr:spPr>
        <a:xfrm>
          <a:off x="2019300" y="105956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52070</xdr:rowOff>
    </xdr:from>
    <xdr:to>
      <xdr:col>6</xdr:col>
      <xdr:colOff>38100</xdr:colOff>
      <xdr:row>61</xdr:row>
      <xdr:rowOff>153670</xdr:rowOff>
    </xdr:to>
    <xdr:sp macro="" textlink="">
      <xdr:nvSpPr>
        <xdr:cNvPr id="197" name="楕円 196">
          <a:extLst>
            <a:ext uri="{FF2B5EF4-FFF2-40B4-BE49-F238E27FC236}">
              <a16:creationId xmlns:a16="http://schemas.microsoft.com/office/drawing/2014/main" id="{364964AA-0AAA-4C90-A041-D59BDA141641}"/>
            </a:ext>
          </a:extLst>
        </xdr:cNvPr>
        <xdr:cNvSpPr/>
      </xdr:nvSpPr>
      <xdr:spPr>
        <a:xfrm>
          <a:off x="1079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102870</xdr:rowOff>
    </xdr:from>
    <xdr:to>
      <xdr:col>10</xdr:col>
      <xdr:colOff>114300</xdr:colOff>
      <xdr:row>61</xdr:row>
      <xdr:rowOff>137160</xdr:rowOff>
    </xdr:to>
    <xdr:cxnSp macro="">
      <xdr:nvCxnSpPr>
        <xdr:cNvPr id="198" name="直線コネクタ 197">
          <a:extLst>
            <a:ext uri="{FF2B5EF4-FFF2-40B4-BE49-F238E27FC236}">
              <a16:creationId xmlns:a16="http://schemas.microsoft.com/office/drawing/2014/main" id="{13648668-E388-47E1-A0DF-DB86027D73E6}"/>
            </a:ext>
          </a:extLst>
        </xdr:cNvPr>
        <xdr:cNvCxnSpPr/>
      </xdr:nvCxnSpPr>
      <xdr:spPr>
        <a:xfrm>
          <a:off x="1130300" y="105613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61DD46C3-935E-438E-B38E-2C4A80C3E879}"/>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BACBB71A-6555-42C8-92AA-39BB56C91713}"/>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D0BC515D-11F1-4DCC-9B8B-590C4EBBE2E6}"/>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202" name="n_4aveValue【体育館・プール】&#10;有形固定資産減価償却率">
          <a:extLst>
            <a:ext uri="{FF2B5EF4-FFF2-40B4-BE49-F238E27FC236}">
              <a16:creationId xmlns:a16="http://schemas.microsoft.com/office/drawing/2014/main" id="{352607DF-85B4-4BDE-9E8A-C3E32449278D}"/>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72407</xdr:rowOff>
    </xdr:from>
    <xdr:ext cx="405111" cy="259045"/>
    <xdr:sp macro="" textlink="">
      <xdr:nvSpPr>
        <xdr:cNvPr id="203" name="n_1mainValue【体育館・プール】&#10;有形固定資産減価償却率">
          <a:extLst>
            <a:ext uri="{FF2B5EF4-FFF2-40B4-BE49-F238E27FC236}">
              <a16:creationId xmlns:a16="http://schemas.microsoft.com/office/drawing/2014/main" id="{F05713C4-9BC5-45B7-B6BE-3AAA71C17E64}"/>
            </a:ext>
          </a:extLst>
        </xdr:cNvPr>
        <xdr:cNvSpPr txBox="1"/>
      </xdr:nvSpPr>
      <xdr:spPr>
        <a:xfrm>
          <a:off x="358204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204" name="n_2mainValue【体育館・プール】&#10;有形固定資産減価償却率">
          <a:extLst>
            <a:ext uri="{FF2B5EF4-FFF2-40B4-BE49-F238E27FC236}">
              <a16:creationId xmlns:a16="http://schemas.microsoft.com/office/drawing/2014/main" id="{AEA83908-85ED-46A8-80BC-FF12A587656F}"/>
            </a:ext>
          </a:extLst>
        </xdr:cNvPr>
        <xdr:cNvSpPr txBox="1"/>
      </xdr:nvSpPr>
      <xdr:spPr>
        <a:xfrm>
          <a:off x="2705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7637</xdr:rowOff>
    </xdr:from>
    <xdr:ext cx="405111" cy="259045"/>
    <xdr:sp macro="" textlink="">
      <xdr:nvSpPr>
        <xdr:cNvPr id="205" name="n_3mainValue【体育館・プール】&#10;有形固定資産減価償却率">
          <a:extLst>
            <a:ext uri="{FF2B5EF4-FFF2-40B4-BE49-F238E27FC236}">
              <a16:creationId xmlns:a16="http://schemas.microsoft.com/office/drawing/2014/main" id="{608AA098-93EF-4F73-ADCF-A724FD393416}"/>
            </a:ext>
          </a:extLst>
        </xdr:cNvPr>
        <xdr:cNvSpPr txBox="1"/>
      </xdr:nvSpPr>
      <xdr:spPr>
        <a:xfrm>
          <a:off x="1816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144797</xdr:rowOff>
    </xdr:from>
    <xdr:ext cx="405111" cy="259045"/>
    <xdr:sp macro="" textlink="">
      <xdr:nvSpPr>
        <xdr:cNvPr id="206" name="n_4mainValue【体育館・プール】&#10;有形固定資産減価償却率">
          <a:extLst>
            <a:ext uri="{FF2B5EF4-FFF2-40B4-BE49-F238E27FC236}">
              <a16:creationId xmlns:a16="http://schemas.microsoft.com/office/drawing/2014/main" id="{81156E8B-E110-4DC9-9D83-F855621CBCE7}"/>
            </a:ext>
          </a:extLst>
        </xdr:cNvPr>
        <xdr:cNvSpPr txBox="1"/>
      </xdr:nvSpPr>
      <xdr:spPr>
        <a:xfrm>
          <a:off x="9277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8622E2-2611-456E-8953-8A07A20C216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55F40DE-158E-4F6D-AA87-50FBC018532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161DB065-DA64-4625-A35B-C9548D701BC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1ACA66F-FB72-4FDC-92AB-980ED7307AC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97DEAC5-C6A2-4796-AA9B-C2A159F7A89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21FCC1A-4E6F-4C3E-BCB3-DD143E5E2FE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9D53817-22D7-489D-8674-795A19C6C95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7C161E4-95B3-441D-A29E-36A4C8EEC19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4275ADA-EB8F-49F5-96C4-B19BDDB4206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5F80D08-B1A6-43A1-BFCA-51E04DE08AC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6932850-55B2-4ED6-8834-0D3E4D23D5C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BA0F99B0-ADFD-405D-87E2-BF0F8B0B53A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E8B533A-63A0-485F-A6DA-39CFEDDBF0B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18156E7-392E-4849-B37C-82F3B4A3E6E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9A9AE93-A804-4398-BFD4-A73FCA9DBAD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8E0A223B-9C6A-44AA-9383-0C1A4223A14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9AC26E7-641E-4C0B-8286-E1B4D639C62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683FCE06-F9F9-4AB7-A234-B98BCA40E74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6CB972A-A479-456F-8560-87ED4D37CB6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44B8784-F78E-43F4-84A9-A21CD0A4C4A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EF09C3-CFDE-4048-9D53-A7D964DF4A5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1D97E63D-9A13-490E-AF37-66A6808801B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A7E340E1-EC21-4703-8703-AC44C2BA783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602F0B2C-3ADB-40D7-ABF0-609172BB8B3A}"/>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0F8CC3AB-68A4-44C2-8B1C-B492FB2B004A}"/>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EF7238E3-7E8F-44C3-999B-7051B15E246F}"/>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F2F63C14-1F2C-4387-BDF4-76A01173DEB9}"/>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B2B17BDF-67A5-4B75-ACE6-8CEED322B604}"/>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9D051C81-37DF-4B5A-BE7E-A8FCE28B7C2B}"/>
            </a:ext>
          </a:extLst>
        </xdr:cNvPr>
        <xdr:cNvSpPr txBox="1"/>
      </xdr:nvSpPr>
      <xdr:spPr>
        <a:xfrm>
          <a:off x="10515600"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A2DA1011-0347-49A6-9E1E-37C417CB59B8}"/>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5612BFC3-3772-4E00-A8B2-FCCDCC239232}"/>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42C02646-FDDA-46D0-92DB-715B901B3DD2}"/>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B4EE1210-92F0-4887-BE6E-C19947F44FC0}"/>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51C05488-956D-452C-9C21-8D615AB5FAA5}"/>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5199B88-12D0-4879-83E1-8ECDABF29BA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EA15494-DC67-4A9F-BC49-17D77AFB0F0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DB6057E-3E64-407D-AA58-BBF2FEB6901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C481EAD-F1B4-41C7-8606-85CD129471B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3F53B76-68CE-4D3C-B2E0-FD989212CDD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65405</xdr:rowOff>
    </xdr:from>
    <xdr:to>
      <xdr:col>55</xdr:col>
      <xdr:colOff>50800</xdr:colOff>
      <xdr:row>59</xdr:row>
      <xdr:rowOff>167005</xdr:rowOff>
    </xdr:to>
    <xdr:sp macro="" textlink="">
      <xdr:nvSpPr>
        <xdr:cNvPr id="246" name="楕円 245">
          <a:extLst>
            <a:ext uri="{FF2B5EF4-FFF2-40B4-BE49-F238E27FC236}">
              <a16:creationId xmlns:a16="http://schemas.microsoft.com/office/drawing/2014/main" id="{54C9DCB8-E18A-4679-89D3-EAB9D27FFAFB}"/>
            </a:ext>
          </a:extLst>
        </xdr:cNvPr>
        <xdr:cNvSpPr/>
      </xdr:nvSpPr>
      <xdr:spPr>
        <a:xfrm>
          <a:off x="104267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88282</xdr:rowOff>
    </xdr:from>
    <xdr:ext cx="469744" cy="259045"/>
    <xdr:sp macro="" textlink="">
      <xdr:nvSpPr>
        <xdr:cNvPr id="247" name="【体育館・プール】&#10;一人当たり面積該当値テキスト">
          <a:extLst>
            <a:ext uri="{FF2B5EF4-FFF2-40B4-BE49-F238E27FC236}">
              <a16:creationId xmlns:a16="http://schemas.microsoft.com/office/drawing/2014/main" id="{57E63F4F-4DA1-4133-A0B4-2CC656268C50}"/>
            </a:ext>
          </a:extLst>
        </xdr:cNvPr>
        <xdr:cNvSpPr txBox="1"/>
      </xdr:nvSpPr>
      <xdr:spPr>
        <a:xfrm>
          <a:off x="10515600" y="1003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99695</xdr:rowOff>
    </xdr:from>
    <xdr:to>
      <xdr:col>50</xdr:col>
      <xdr:colOff>165100</xdr:colOff>
      <xdr:row>59</xdr:row>
      <xdr:rowOff>29845</xdr:rowOff>
    </xdr:to>
    <xdr:sp macro="" textlink="">
      <xdr:nvSpPr>
        <xdr:cNvPr id="248" name="楕円 247">
          <a:extLst>
            <a:ext uri="{FF2B5EF4-FFF2-40B4-BE49-F238E27FC236}">
              <a16:creationId xmlns:a16="http://schemas.microsoft.com/office/drawing/2014/main" id="{97CE4F53-E00C-4545-A29F-7DD3341F9BC2}"/>
            </a:ext>
          </a:extLst>
        </xdr:cNvPr>
        <xdr:cNvSpPr/>
      </xdr:nvSpPr>
      <xdr:spPr>
        <a:xfrm>
          <a:off x="9588500" y="100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150495</xdr:rowOff>
    </xdr:from>
    <xdr:to>
      <xdr:col>55</xdr:col>
      <xdr:colOff>0</xdr:colOff>
      <xdr:row>59</xdr:row>
      <xdr:rowOff>116205</xdr:rowOff>
    </xdr:to>
    <xdr:cxnSp macro="">
      <xdr:nvCxnSpPr>
        <xdr:cNvPr id="249" name="直線コネクタ 248">
          <a:extLst>
            <a:ext uri="{FF2B5EF4-FFF2-40B4-BE49-F238E27FC236}">
              <a16:creationId xmlns:a16="http://schemas.microsoft.com/office/drawing/2014/main" id="{B6E00BAC-408A-4351-ADD6-228014A56BE7}"/>
            </a:ext>
          </a:extLst>
        </xdr:cNvPr>
        <xdr:cNvCxnSpPr/>
      </xdr:nvCxnSpPr>
      <xdr:spPr>
        <a:xfrm>
          <a:off x="9639300" y="10094595"/>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122555</xdr:rowOff>
    </xdr:from>
    <xdr:to>
      <xdr:col>46</xdr:col>
      <xdr:colOff>38100</xdr:colOff>
      <xdr:row>59</xdr:row>
      <xdr:rowOff>52705</xdr:rowOff>
    </xdr:to>
    <xdr:sp macro="" textlink="">
      <xdr:nvSpPr>
        <xdr:cNvPr id="250" name="楕円 249">
          <a:extLst>
            <a:ext uri="{FF2B5EF4-FFF2-40B4-BE49-F238E27FC236}">
              <a16:creationId xmlns:a16="http://schemas.microsoft.com/office/drawing/2014/main" id="{BEAEC864-88A6-4F9B-AF68-DDAC609DE9DD}"/>
            </a:ext>
          </a:extLst>
        </xdr:cNvPr>
        <xdr:cNvSpPr/>
      </xdr:nvSpPr>
      <xdr:spPr>
        <a:xfrm>
          <a:off x="86995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150495</xdr:rowOff>
    </xdr:from>
    <xdr:to>
      <xdr:col>50</xdr:col>
      <xdr:colOff>114300</xdr:colOff>
      <xdr:row>59</xdr:row>
      <xdr:rowOff>1905</xdr:rowOff>
    </xdr:to>
    <xdr:cxnSp macro="">
      <xdr:nvCxnSpPr>
        <xdr:cNvPr id="251" name="直線コネクタ 250">
          <a:extLst>
            <a:ext uri="{FF2B5EF4-FFF2-40B4-BE49-F238E27FC236}">
              <a16:creationId xmlns:a16="http://schemas.microsoft.com/office/drawing/2014/main" id="{1B5241B9-9E4B-4341-A74B-78AA010E7A5A}"/>
            </a:ext>
          </a:extLst>
        </xdr:cNvPr>
        <xdr:cNvCxnSpPr/>
      </xdr:nvCxnSpPr>
      <xdr:spPr>
        <a:xfrm flipV="1">
          <a:off x="8750300" y="100945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137795</xdr:rowOff>
    </xdr:from>
    <xdr:to>
      <xdr:col>41</xdr:col>
      <xdr:colOff>101600</xdr:colOff>
      <xdr:row>59</xdr:row>
      <xdr:rowOff>67945</xdr:rowOff>
    </xdr:to>
    <xdr:sp macro="" textlink="">
      <xdr:nvSpPr>
        <xdr:cNvPr id="252" name="楕円 251">
          <a:extLst>
            <a:ext uri="{FF2B5EF4-FFF2-40B4-BE49-F238E27FC236}">
              <a16:creationId xmlns:a16="http://schemas.microsoft.com/office/drawing/2014/main" id="{C08E4B02-C093-407B-B4C4-8970C2000666}"/>
            </a:ext>
          </a:extLst>
        </xdr:cNvPr>
        <xdr:cNvSpPr/>
      </xdr:nvSpPr>
      <xdr:spPr>
        <a:xfrm>
          <a:off x="7810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1905</xdr:rowOff>
    </xdr:from>
    <xdr:to>
      <xdr:col>45</xdr:col>
      <xdr:colOff>177800</xdr:colOff>
      <xdr:row>59</xdr:row>
      <xdr:rowOff>17145</xdr:rowOff>
    </xdr:to>
    <xdr:cxnSp macro="">
      <xdr:nvCxnSpPr>
        <xdr:cNvPr id="253" name="直線コネクタ 252">
          <a:extLst>
            <a:ext uri="{FF2B5EF4-FFF2-40B4-BE49-F238E27FC236}">
              <a16:creationId xmlns:a16="http://schemas.microsoft.com/office/drawing/2014/main" id="{21DD4BB1-B028-409B-A2C7-8C947FA623B4}"/>
            </a:ext>
          </a:extLst>
        </xdr:cNvPr>
        <xdr:cNvCxnSpPr/>
      </xdr:nvCxnSpPr>
      <xdr:spPr>
        <a:xfrm flipV="1">
          <a:off x="7861300" y="101174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154940</xdr:rowOff>
    </xdr:from>
    <xdr:to>
      <xdr:col>36</xdr:col>
      <xdr:colOff>165100</xdr:colOff>
      <xdr:row>59</xdr:row>
      <xdr:rowOff>85090</xdr:rowOff>
    </xdr:to>
    <xdr:sp macro="" textlink="">
      <xdr:nvSpPr>
        <xdr:cNvPr id="254" name="楕円 253">
          <a:extLst>
            <a:ext uri="{FF2B5EF4-FFF2-40B4-BE49-F238E27FC236}">
              <a16:creationId xmlns:a16="http://schemas.microsoft.com/office/drawing/2014/main" id="{5965FA69-7B9B-4F42-9226-B3DC354EA6BB}"/>
            </a:ext>
          </a:extLst>
        </xdr:cNvPr>
        <xdr:cNvSpPr/>
      </xdr:nvSpPr>
      <xdr:spPr>
        <a:xfrm>
          <a:off x="6921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17145</xdr:rowOff>
    </xdr:from>
    <xdr:to>
      <xdr:col>41</xdr:col>
      <xdr:colOff>50800</xdr:colOff>
      <xdr:row>59</xdr:row>
      <xdr:rowOff>34290</xdr:rowOff>
    </xdr:to>
    <xdr:cxnSp macro="">
      <xdr:nvCxnSpPr>
        <xdr:cNvPr id="255" name="直線コネクタ 254">
          <a:extLst>
            <a:ext uri="{FF2B5EF4-FFF2-40B4-BE49-F238E27FC236}">
              <a16:creationId xmlns:a16="http://schemas.microsoft.com/office/drawing/2014/main" id="{0170A809-0364-4904-9952-E5C51EE9D090}"/>
            </a:ext>
          </a:extLst>
        </xdr:cNvPr>
        <xdr:cNvCxnSpPr/>
      </xdr:nvCxnSpPr>
      <xdr:spPr>
        <a:xfrm flipV="1">
          <a:off x="6972300" y="1013269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91E0C843-2589-412A-B887-5D5D14AF86ED}"/>
            </a:ext>
          </a:extLst>
        </xdr:cNvPr>
        <xdr:cNvSpPr txBox="1"/>
      </xdr:nvSpPr>
      <xdr:spPr>
        <a:xfrm>
          <a:off x="9391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3A4C285E-0EB6-4603-AA71-3DA88E717A58}"/>
            </a:ext>
          </a:extLst>
        </xdr:cNvPr>
        <xdr:cNvSpPr txBox="1"/>
      </xdr:nvSpPr>
      <xdr:spPr>
        <a:xfrm>
          <a:off x="8515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3FBA1623-4E84-4C7C-A561-1EA4DAAA11E7}"/>
            </a:ext>
          </a:extLst>
        </xdr:cNvPr>
        <xdr:cNvSpPr txBox="1"/>
      </xdr:nvSpPr>
      <xdr:spPr>
        <a:xfrm>
          <a:off x="7626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146702</xdr:rowOff>
    </xdr:from>
    <xdr:ext cx="469744" cy="259045"/>
    <xdr:sp macro="" textlink="">
      <xdr:nvSpPr>
        <xdr:cNvPr id="259" name="n_4aveValue【体育館・プール】&#10;一人当たり面積">
          <a:extLst>
            <a:ext uri="{FF2B5EF4-FFF2-40B4-BE49-F238E27FC236}">
              <a16:creationId xmlns:a16="http://schemas.microsoft.com/office/drawing/2014/main" id="{97147A72-4B75-4975-9A15-F3CC9A8E91A7}"/>
            </a:ext>
          </a:extLst>
        </xdr:cNvPr>
        <xdr:cNvSpPr txBox="1"/>
      </xdr:nvSpPr>
      <xdr:spPr>
        <a:xfrm>
          <a:off x="6737427" y="1060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46372</xdr:rowOff>
    </xdr:from>
    <xdr:ext cx="469744" cy="259045"/>
    <xdr:sp macro="" textlink="">
      <xdr:nvSpPr>
        <xdr:cNvPr id="260" name="n_1mainValue【体育館・プール】&#10;一人当たり面積">
          <a:extLst>
            <a:ext uri="{FF2B5EF4-FFF2-40B4-BE49-F238E27FC236}">
              <a16:creationId xmlns:a16="http://schemas.microsoft.com/office/drawing/2014/main" id="{3709EE97-D4B8-4DBE-A546-E29CDBB0D746}"/>
            </a:ext>
          </a:extLst>
        </xdr:cNvPr>
        <xdr:cNvSpPr txBox="1"/>
      </xdr:nvSpPr>
      <xdr:spPr>
        <a:xfrm>
          <a:off x="9391727" y="981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69232</xdr:rowOff>
    </xdr:from>
    <xdr:ext cx="469744" cy="259045"/>
    <xdr:sp macro="" textlink="">
      <xdr:nvSpPr>
        <xdr:cNvPr id="261" name="n_2mainValue【体育館・プール】&#10;一人当たり面積">
          <a:extLst>
            <a:ext uri="{FF2B5EF4-FFF2-40B4-BE49-F238E27FC236}">
              <a16:creationId xmlns:a16="http://schemas.microsoft.com/office/drawing/2014/main" id="{99DF563C-67F5-4A9C-AF3A-CBCF02D5A925}"/>
            </a:ext>
          </a:extLst>
        </xdr:cNvPr>
        <xdr:cNvSpPr txBox="1"/>
      </xdr:nvSpPr>
      <xdr:spPr>
        <a:xfrm>
          <a:off x="8515427" y="984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84472</xdr:rowOff>
    </xdr:from>
    <xdr:ext cx="469744" cy="259045"/>
    <xdr:sp macro="" textlink="">
      <xdr:nvSpPr>
        <xdr:cNvPr id="262" name="n_3mainValue【体育館・プール】&#10;一人当たり面積">
          <a:extLst>
            <a:ext uri="{FF2B5EF4-FFF2-40B4-BE49-F238E27FC236}">
              <a16:creationId xmlns:a16="http://schemas.microsoft.com/office/drawing/2014/main" id="{4DC260A3-8B19-4C3E-836A-324D1A8598CF}"/>
            </a:ext>
          </a:extLst>
        </xdr:cNvPr>
        <xdr:cNvSpPr txBox="1"/>
      </xdr:nvSpPr>
      <xdr:spPr>
        <a:xfrm>
          <a:off x="7626427" y="985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101617</xdr:rowOff>
    </xdr:from>
    <xdr:ext cx="469744" cy="259045"/>
    <xdr:sp macro="" textlink="">
      <xdr:nvSpPr>
        <xdr:cNvPr id="263" name="n_4mainValue【体育館・プール】&#10;一人当たり面積">
          <a:extLst>
            <a:ext uri="{FF2B5EF4-FFF2-40B4-BE49-F238E27FC236}">
              <a16:creationId xmlns:a16="http://schemas.microsoft.com/office/drawing/2014/main" id="{60D5C4D3-506B-4C36-8AF7-D73B0F99F804}"/>
            </a:ext>
          </a:extLst>
        </xdr:cNvPr>
        <xdr:cNvSpPr txBox="1"/>
      </xdr:nvSpPr>
      <xdr:spPr>
        <a:xfrm>
          <a:off x="6737427" y="987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FB0076B-FF63-476E-9117-E5DA0B2921D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AE7AE09-17AA-491F-A8D0-988B58240F6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6D2AA14-C128-42B6-9069-AAD8DD0F6B4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BC07CDE-4F4E-42F3-9E05-6ED173A4F15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98D0BFB-47AC-4CBC-A0E1-A588B3286B6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D5FC6DB-48EA-4C44-A0BD-439042C9549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F6B0B81-69ED-49AB-AE1A-586A02E0567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C756C26-49E4-4273-AE95-C3080FFFB3B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A36DC82-17CE-44E0-9293-B42473877CC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DB959F7-5A50-4BB3-B2C9-FA978EE3260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92D60C5-FCA5-4B47-834D-31497E0DFE5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7B88C11-83A2-410D-878B-98ED98F7934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AFDAF52-70C5-4230-8363-6E6AB3E3439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669EC23-506B-49D0-9349-A73A0AE6A6B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7CF348B-E7ED-425C-94AC-A442838DA00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BDBCEBE-AC48-45F8-93D1-63E294C7B1C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3FD26DC-11BA-4BD6-95B8-6BE97D42037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4767928-DB3A-423E-9BE7-0B8DFFF8AE5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088FCE8-F6DD-48CD-8FAF-5D6C3DD543C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BBC946B-6293-46BB-8449-9A798690093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A8C9732-C95B-436D-80CE-4116127D5EE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3460F74-6AE7-4647-AAF9-65C0570CECC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A7674B22-4446-488E-9D6E-65C84C584BA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4D41E2D3-937B-4057-9414-BF6F35B1395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8D5D3103-2EE2-4376-83D1-E105BCD63BAE}"/>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F9BD8831-10FD-4608-BCD4-D10C65D397E9}"/>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A28B56C7-8D95-4EB8-98A3-44222AEE4210}"/>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5753D288-029B-47E8-B6A8-F67CDCE70425}"/>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01665523-491E-4403-8D63-12FAD5C081BC}"/>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7AD35C6-DC2F-4F4D-A03D-5692CE7E901A}"/>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37173CC6-22EE-4763-BDD5-0BFB2FE3478C}"/>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A414AAA6-CF9D-476F-8E2E-18C71FD87B80}"/>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7BBF8EEB-A584-46F2-8AE6-58C790501D7A}"/>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6822CFE3-AA96-4885-8250-CE2601A7610F}"/>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8" name="フローチャート: 判断 297">
          <a:extLst>
            <a:ext uri="{FF2B5EF4-FFF2-40B4-BE49-F238E27FC236}">
              <a16:creationId xmlns:a16="http://schemas.microsoft.com/office/drawing/2014/main" id="{31AF71CA-C312-4B0F-A99F-B630372CD5B8}"/>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69A7314-370E-4AF2-8F67-9262AD153BD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D95E6AD-A3F2-4E69-90DB-DFB635D3782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2AEE412-8F85-4CEA-956C-2AA132A75EF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E5A2E17-9D5B-4087-B13F-CC67F125BF4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FC2F6F5-2CCD-4FEC-A420-9F91B41FB76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17780</xdr:rowOff>
    </xdr:from>
    <xdr:to>
      <xdr:col>24</xdr:col>
      <xdr:colOff>114300</xdr:colOff>
      <xdr:row>82</xdr:row>
      <xdr:rowOff>119380</xdr:rowOff>
    </xdr:to>
    <xdr:sp macro="" textlink="">
      <xdr:nvSpPr>
        <xdr:cNvPr id="304" name="楕円 303">
          <a:extLst>
            <a:ext uri="{FF2B5EF4-FFF2-40B4-BE49-F238E27FC236}">
              <a16:creationId xmlns:a16="http://schemas.microsoft.com/office/drawing/2014/main" id="{80C6D73A-BD3E-4AF5-BBD2-3F8C301CCAC3}"/>
            </a:ext>
          </a:extLst>
        </xdr:cNvPr>
        <xdr:cNvSpPr/>
      </xdr:nvSpPr>
      <xdr:spPr>
        <a:xfrm>
          <a:off x="4584700" y="1407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40657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EE72544D-A4E9-48AB-ABC0-B41446AA009E}"/>
            </a:ext>
          </a:extLst>
        </xdr:cNvPr>
        <xdr:cNvSpPr txBox="1"/>
      </xdr:nvSpPr>
      <xdr:spPr>
        <a:xfrm>
          <a:off x="4673600"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137795</xdr:rowOff>
    </xdr:from>
    <xdr:to>
      <xdr:col>20</xdr:col>
      <xdr:colOff>38100</xdr:colOff>
      <xdr:row>82</xdr:row>
      <xdr:rowOff>67945</xdr:rowOff>
    </xdr:to>
    <xdr:sp macro="" textlink="">
      <xdr:nvSpPr>
        <xdr:cNvPr id="306" name="楕円 305">
          <a:extLst>
            <a:ext uri="{FF2B5EF4-FFF2-40B4-BE49-F238E27FC236}">
              <a16:creationId xmlns:a16="http://schemas.microsoft.com/office/drawing/2014/main" id="{89E5A577-F91F-4197-8527-53337C3080C4}"/>
            </a:ext>
          </a:extLst>
        </xdr:cNvPr>
        <xdr:cNvSpPr/>
      </xdr:nvSpPr>
      <xdr:spPr>
        <a:xfrm>
          <a:off x="3746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17145</xdr:rowOff>
    </xdr:from>
    <xdr:to>
      <xdr:col>24</xdr:col>
      <xdr:colOff>63500</xdr:colOff>
      <xdr:row>82</xdr:row>
      <xdr:rowOff>68580</xdr:rowOff>
    </xdr:to>
    <xdr:cxnSp macro="">
      <xdr:nvCxnSpPr>
        <xdr:cNvPr id="307" name="直線コネクタ 306">
          <a:extLst>
            <a:ext uri="{FF2B5EF4-FFF2-40B4-BE49-F238E27FC236}">
              <a16:creationId xmlns:a16="http://schemas.microsoft.com/office/drawing/2014/main" id="{E3F53039-B282-44D1-8401-35FDC0D00556}"/>
            </a:ext>
          </a:extLst>
        </xdr:cNvPr>
        <xdr:cNvCxnSpPr/>
      </xdr:nvCxnSpPr>
      <xdr:spPr>
        <a:xfrm>
          <a:off x="3797300" y="1407604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92075</xdr:rowOff>
    </xdr:from>
    <xdr:to>
      <xdr:col>15</xdr:col>
      <xdr:colOff>101600</xdr:colOff>
      <xdr:row>82</xdr:row>
      <xdr:rowOff>22225</xdr:rowOff>
    </xdr:to>
    <xdr:sp macro="" textlink="">
      <xdr:nvSpPr>
        <xdr:cNvPr id="308" name="楕円 307">
          <a:extLst>
            <a:ext uri="{FF2B5EF4-FFF2-40B4-BE49-F238E27FC236}">
              <a16:creationId xmlns:a16="http://schemas.microsoft.com/office/drawing/2014/main" id="{0C3BECB9-7466-4A16-805F-9E935A865287}"/>
            </a:ext>
          </a:extLst>
        </xdr:cNvPr>
        <xdr:cNvSpPr/>
      </xdr:nvSpPr>
      <xdr:spPr>
        <a:xfrm>
          <a:off x="2857500" y="1397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142875</xdr:rowOff>
    </xdr:from>
    <xdr:to>
      <xdr:col>19</xdr:col>
      <xdr:colOff>177800</xdr:colOff>
      <xdr:row>82</xdr:row>
      <xdr:rowOff>17145</xdr:rowOff>
    </xdr:to>
    <xdr:cxnSp macro="">
      <xdr:nvCxnSpPr>
        <xdr:cNvPr id="309" name="直線コネクタ 308">
          <a:extLst>
            <a:ext uri="{FF2B5EF4-FFF2-40B4-BE49-F238E27FC236}">
              <a16:creationId xmlns:a16="http://schemas.microsoft.com/office/drawing/2014/main" id="{DF5169AE-90BC-4B9B-9EE0-3333B6A625AF}"/>
            </a:ext>
          </a:extLst>
        </xdr:cNvPr>
        <xdr:cNvCxnSpPr/>
      </xdr:nvCxnSpPr>
      <xdr:spPr>
        <a:xfrm>
          <a:off x="2908300" y="140303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59689</xdr:rowOff>
    </xdr:from>
    <xdr:to>
      <xdr:col>10</xdr:col>
      <xdr:colOff>165100</xdr:colOff>
      <xdr:row>81</xdr:row>
      <xdr:rowOff>161289</xdr:rowOff>
    </xdr:to>
    <xdr:sp macro="" textlink="">
      <xdr:nvSpPr>
        <xdr:cNvPr id="310" name="楕円 309">
          <a:extLst>
            <a:ext uri="{FF2B5EF4-FFF2-40B4-BE49-F238E27FC236}">
              <a16:creationId xmlns:a16="http://schemas.microsoft.com/office/drawing/2014/main" id="{81722D8D-1BBA-4861-B1C9-22F1C0D2B5E9}"/>
            </a:ext>
          </a:extLst>
        </xdr:cNvPr>
        <xdr:cNvSpPr/>
      </xdr:nvSpPr>
      <xdr:spPr>
        <a:xfrm>
          <a:off x="1968500" y="1394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110489</xdr:rowOff>
    </xdr:from>
    <xdr:to>
      <xdr:col>15</xdr:col>
      <xdr:colOff>50800</xdr:colOff>
      <xdr:row>81</xdr:row>
      <xdr:rowOff>142875</xdr:rowOff>
    </xdr:to>
    <xdr:cxnSp macro="">
      <xdr:nvCxnSpPr>
        <xdr:cNvPr id="311" name="直線コネクタ 310">
          <a:extLst>
            <a:ext uri="{FF2B5EF4-FFF2-40B4-BE49-F238E27FC236}">
              <a16:creationId xmlns:a16="http://schemas.microsoft.com/office/drawing/2014/main" id="{393F85E4-374C-43AD-8E1C-93C736FE9DC2}"/>
            </a:ext>
          </a:extLst>
        </xdr:cNvPr>
        <xdr:cNvCxnSpPr/>
      </xdr:nvCxnSpPr>
      <xdr:spPr>
        <a:xfrm>
          <a:off x="2019300" y="1399793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23495</xdr:rowOff>
    </xdr:from>
    <xdr:to>
      <xdr:col>6</xdr:col>
      <xdr:colOff>38100</xdr:colOff>
      <xdr:row>81</xdr:row>
      <xdr:rowOff>125095</xdr:rowOff>
    </xdr:to>
    <xdr:sp macro="" textlink="">
      <xdr:nvSpPr>
        <xdr:cNvPr id="312" name="楕円 311">
          <a:extLst>
            <a:ext uri="{FF2B5EF4-FFF2-40B4-BE49-F238E27FC236}">
              <a16:creationId xmlns:a16="http://schemas.microsoft.com/office/drawing/2014/main" id="{0E70FD6F-E982-4DC6-B878-584C6EDF5FA6}"/>
            </a:ext>
          </a:extLst>
        </xdr:cNvPr>
        <xdr:cNvSpPr/>
      </xdr:nvSpPr>
      <xdr:spPr>
        <a:xfrm>
          <a:off x="10795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74295</xdr:rowOff>
    </xdr:from>
    <xdr:to>
      <xdr:col>10</xdr:col>
      <xdr:colOff>114300</xdr:colOff>
      <xdr:row>81</xdr:row>
      <xdr:rowOff>110489</xdr:rowOff>
    </xdr:to>
    <xdr:cxnSp macro="">
      <xdr:nvCxnSpPr>
        <xdr:cNvPr id="313" name="直線コネクタ 312">
          <a:extLst>
            <a:ext uri="{FF2B5EF4-FFF2-40B4-BE49-F238E27FC236}">
              <a16:creationId xmlns:a16="http://schemas.microsoft.com/office/drawing/2014/main" id="{0A3AEB7A-EBC8-47A3-96A3-5FB7522CD626}"/>
            </a:ext>
          </a:extLst>
        </xdr:cNvPr>
        <xdr:cNvCxnSpPr/>
      </xdr:nvCxnSpPr>
      <xdr:spPr>
        <a:xfrm>
          <a:off x="1130300" y="1396174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580F891D-F8D1-4C22-BBED-DE19C446A1AA}"/>
            </a:ext>
          </a:extLst>
        </xdr:cNvPr>
        <xdr:cNvSpPr txBox="1"/>
      </xdr:nvSpPr>
      <xdr:spPr>
        <a:xfrm>
          <a:off x="35820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a:extLst>
            <a:ext uri="{FF2B5EF4-FFF2-40B4-BE49-F238E27FC236}">
              <a16:creationId xmlns:a16="http://schemas.microsoft.com/office/drawing/2014/main" id="{CF90FE54-CEFF-48EC-876E-90278FC2EA4A}"/>
            </a:ext>
          </a:extLst>
        </xdr:cNvPr>
        <xdr:cNvSpPr txBox="1"/>
      </xdr:nvSpPr>
      <xdr:spPr>
        <a:xfrm>
          <a:off x="2705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11C7907E-EA3E-462D-A29E-490054A0A88F}"/>
            </a:ext>
          </a:extLst>
        </xdr:cNvPr>
        <xdr:cNvSpPr txBox="1"/>
      </xdr:nvSpPr>
      <xdr:spPr>
        <a:xfrm>
          <a:off x="18167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17" name="n_4aveValue【福祉施設】&#10;有形固定資産減価償却率">
          <a:extLst>
            <a:ext uri="{FF2B5EF4-FFF2-40B4-BE49-F238E27FC236}">
              <a16:creationId xmlns:a16="http://schemas.microsoft.com/office/drawing/2014/main" id="{DF52E1BB-C649-405F-B54C-52848AAE0ABD}"/>
            </a:ext>
          </a:extLst>
        </xdr:cNvPr>
        <xdr:cNvSpPr txBox="1"/>
      </xdr:nvSpPr>
      <xdr:spPr>
        <a:xfrm>
          <a:off x="927744"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84472</xdr:rowOff>
    </xdr:from>
    <xdr:ext cx="405111" cy="259045"/>
    <xdr:sp macro="" textlink="">
      <xdr:nvSpPr>
        <xdr:cNvPr id="318" name="n_1mainValue【福祉施設】&#10;有形固定資産減価償却率">
          <a:extLst>
            <a:ext uri="{FF2B5EF4-FFF2-40B4-BE49-F238E27FC236}">
              <a16:creationId xmlns:a16="http://schemas.microsoft.com/office/drawing/2014/main" id="{48517AC8-445F-4807-89EA-2C82734B04FE}"/>
            </a:ext>
          </a:extLst>
        </xdr:cNvPr>
        <xdr:cNvSpPr txBox="1"/>
      </xdr:nvSpPr>
      <xdr:spPr>
        <a:xfrm>
          <a:off x="35820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38752</xdr:rowOff>
    </xdr:from>
    <xdr:ext cx="405111" cy="259045"/>
    <xdr:sp macro="" textlink="">
      <xdr:nvSpPr>
        <xdr:cNvPr id="319" name="n_2mainValue【福祉施設】&#10;有形固定資産減価償却率">
          <a:extLst>
            <a:ext uri="{FF2B5EF4-FFF2-40B4-BE49-F238E27FC236}">
              <a16:creationId xmlns:a16="http://schemas.microsoft.com/office/drawing/2014/main" id="{E2533457-DB9A-427F-B778-176377BD13D4}"/>
            </a:ext>
          </a:extLst>
        </xdr:cNvPr>
        <xdr:cNvSpPr txBox="1"/>
      </xdr:nvSpPr>
      <xdr:spPr>
        <a:xfrm>
          <a:off x="270574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6366</xdr:rowOff>
    </xdr:from>
    <xdr:ext cx="405111" cy="259045"/>
    <xdr:sp macro="" textlink="">
      <xdr:nvSpPr>
        <xdr:cNvPr id="320" name="n_3mainValue【福祉施設】&#10;有形固定資産減価償却率">
          <a:extLst>
            <a:ext uri="{FF2B5EF4-FFF2-40B4-BE49-F238E27FC236}">
              <a16:creationId xmlns:a16="http://schemas.microsoft.com/office/drawing/2014/main" id="{F4BF4C16-DF65-4866-967F-6C05B32B577A}"/>
            </a:ext>
          </a:extLst>
        </xdr:cNvPr>
        <xdr:cNvSpPr txBox="1"/>
      </xdr:nvSpPr>
      <xdr:spPr>
        <a:xfrm>
          <a:off x="1816744" y="1372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141622</xdr:rowOff>
    </xdr:from>
    <xdr:ext cx="405111" cy="259045"/>
    <xdr:sp macro="" textlink="">
      <xdr:nvSpPr>
        <xdr:cNvPr id="321" name="n_4mainValue【福祉施設】&#10;有形固定資産減価償却率">
          <a:extLst>
            <a:ext uri="{FF2B5EF4-FFF2-40B4-BE49-F238E27FC236}">
              <a16:creationId xmlns:a16="http://schemas.microsoft.com/office/drawing/2014/main" id="{0334D5A8-F211-49A0-AF82-04D82E5C3AED}"/>
            </a:ext>
          </a:extLst>
        </xdr:cNvPr>
        <xdr:cNvSpPr txBox="1"/>
      </xdr:nvSpPr>
      <xdr:spPr>
        <a:xfrm>
          <a:off x="92774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22D16E5-BB85-4C50-B3AD-395A08FED84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19DC12C-284E-4629-BC4E-04686E0CCA1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BD811B0-1ED6-4530-9C22-F9FA27D4DF9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9D83D32-AB47-4061-8B70-FE61C2B6F26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E689155-07D5-42C6-A393-94838109E33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7B7AE50-42AD-4E58-B904-CBDA36FA765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5D978E0-B0D5-44F8-BC84-FD6CE69FC21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45A6BFD-B20D-4056-9CD2-1D94AA5C7C2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106AA63-C433-46B5-8AA4-85838184E8A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1F9174B-8305-4689-82EE-6C3AC1DB6FD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360B530-7C58-4900-96D0-D4B39A7B70E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538A8F8F-15E3-4DC6-BFDE-222478FD2D8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CB0189B2-A570-4BA5-9370-418DE1AA81F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A80A8FA4-748E-45B7-AE72-C9474D56E28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CF590FA9-2372-4F38-9823-7C8896A6172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38004907-51B4-43E3-A304-17BFA6BA192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9C5E712B-A59E-4582-BAEA-B375ED08EBD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A2D77116-055A-43BB-8DE9-4C36CBBA869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6986466B-08AA-4F91-A28C-9DC6E83BC4AD}"/>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71545A72-B688-4F1F-877C-790F69DD799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3CC82EAB-4D9E-40C6-BB56-58569FAD6FE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574790DB-A34D-4073-B511-9EEB58B5CFF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309C5642-B85B-4479-98F0-A172BBF78B5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F37B2973-C26D-44EC-87A2-118625066C9A}"/>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66817FA8-5994-466A-8ADD-6A6ABDCFA697}"/>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F5E2D56B-C52F-402B-B125-D4ABDEACD018}"/>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311E4098-5317-4BFA-AC54-0CF2F6E8FE14}"/>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DF2B9776-A0F2-4AE8-8F84-5334CEE8CB19}"/>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4200B4A4-BBE4-441B-AA81-B3F3939C9251}"/>
            </a:ext>
          </a:extLst>
        </xdr:cNvPr>
        <xdr:cNvSpPr txBox="1"/>
      </xdr:nvSpPr>
      <xdr:spPr>
        <a:xfrm>
          <a:off x="1051560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0BDE74D5-1BFC-40FF-BBE0-7DEC7A7F647A}"/>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134440AE-B55F-4CEC-B8D2-4D6A394B4284}"/>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6FF8DA0C-CDC8-415F-AAE2-93C99E658534}"/>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D06D15ED-2944-4B89-B44C-2D1B2AB467B9}"/>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5" name="フローチャート: 判断 354">
          <a:extLst>
            <a:ext uri="{FF2B5EF4-FFF2-40B4-BE49-F238E27FC236}">
              <a16:creationId xmlns:a16="http://schemas.microsoft.com/office/drawing/2014/main" id="{0E7DCED8-988B-40DC-AF98-14D48A06B14D}"/>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94B9263-B125-46FB-ABF8-0684AE0AB09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F7F3451-62B4-46E3-8E73-5AFD6C2F8C0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26265C8-71A6-412E-8EA9-5D973C37D4F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68847C5-41DF-40FE-B487-D22CEEBE643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86C6207-97FC-483C-9690-0E051894087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52070</xdr:rowOff>
    </xdr:from>
    <xdr:to>
      <xdr:col>55</xdr:col>
      <xdr:colOff>50800</xdr:colOff>
      <xdr:row>79</xdr:row>
      <xdr:rowOff>153670</xdr:rowOff>
    </xdr:to>
    <xdr:sp macro="" textlink="">
      <xdr:nvSpPr>
        <xdr:cNvPr id="361" name="楕円 360">
          <a:extLst>
            <a:ext uri="{FF2B5EF4-FFF2-40B4-BE49-F238E27FC236}">
              <a16:creationId xmlns:a16="http://schemas.microsoft.com/office/drawing/2014/main" id="{045F1337-1026-4E7D-BD6D-BF5D03178569}"/>
            </a:ext>
          </a:extLst>
        </xdr:cNvPr>
        <xdr:cNvSpPr/>
      </xdr:nvSpPr>
      <xdr:spPr>
        <a:xfrm>
          <a:off x="1042670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74947</xdr:rowOff>
    </xdr:from>
    <xdr:ext cx="469744" cy="259045"/>
    <xdr:sp macro="" textlink="">
      <xdr:nvSpPr>
        <xdr:cNvPr id="362" name="【福祉施設】&#10;一人当たり面積該当値テキスト">
          <a:extLst>
            <a:ext uri="{FF2B5EF4-FFF2-40B4-BE49-F238E27FC236}">
              <a16:creationId xmlns:a16="http://schemas.microsoft.com/office/drawing/2014/main" id="{C4EBF505-78A3-4F96-808C-FFD9468B7767}"/>
            </a:ext>
          </a:extLst>
        </xdr:cNvPr>
        <xdr:cNvSpPr txBox="1"/>
      </xdr:nvSpPr>
      <xdr:spPr>
        <a:xfrm>
          <a:off x="10515600" y="1344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128270</xdr:rowOff>
    </xdr:from>
    <xdr:to>
      <xdr:col>50</xdr:col>
      <xdr:colOff>165100</xdr:colOff>
      <xdr:row>80</xdr:row>
      <xdr:rowOff>58420</xdr:rowOff>
    </xdr:to>
    <xdr:sp macro="" textlink="">
      <xdr:nvSpPr>
        <xdr:cNvPr id="363" name="楕円 362">
          <a:extLst>
            <a:ext uri="{FF2B5EF4-FFF2-40B4-BE49-F238E27FC236}">
              <a16:creationId xmlns:a16="http://schemas.microsoft.com/office/drawing/2014/main" id="{E41A9A61-FBA0-49FF-8A5C-62EBA09033C0}"/>
            </a:ext>
          </a:extLst>
        </xdr:cNvPr>
        <xdr:cNvSpPr/>
      </xdr:nvSpPr>
      <xdr:spPr>
        <a:xfrm>
          <a:off x="9588500" y="1367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102870</xdr:rowOff>
    </xdr:from>
    <xdr:to>
      <xdr:col>55</xdr:col>
      <xdr:colOff>0</xdr:colOff>
      <xdr:row>80</xdr:row>
      <xdr:rowOff>7620</xdr:rowOff>
    </xdr:to>
    <xdr:cxnSp macro="">
      <xdr:nvCxnSpPr>
        <xdr:cNvPr id="364" name="直線コネクタ 363">
          <a:extLst>
            <a:ext uri="{FF2B5EF4-FFF2-40B4-BE49-F238E27FC236}">
              <a16:creationId xmlns:a16="http://schemas.microsoft.com/office/drawing/2014/main" id="{6AA87E64-4F82-4098-90A4-3B4053F0EF36}"/>
            </a:ext>
          </a:extLst>
        </xdr:cNvPr>
        <xdr:cNvCxnSpPr/>
      </xdr:nvCxnSpPr>
      <xdr:spPr>
        <a:xfrm flipV="1">
          <a:off x="9639300" y="136474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154939</xdr:rowOff>
    </xdr:from>
    <xdr:to>
      <xdr:col>46</xdr:col>
      <xdr:colOff>38100</xdr:colOff>
      <xdr:row>80</xdr:row>
      <xdr:rowOff>85089</xdr:rowOff>
    </xdr:to>
    <xdr:sp macro="" textlink="">
      <xdr:nvSpPr>
        <xdr:cNvPr id="365" name="楕円 364">
          <a:extLst>
            <a:ext uri="{FF2B5EF4-FFF2-40B4-BE49-F238E27FC236}">
              <a16:creationId xmlns:a16="http://schemas.microsoft.com/office/drawing/2014/main" id="{44F4774C-020F-4363-8BB9-C0D7E121562A}"/>
            </a:ext>
          </a:extLst>
        </xdr:cNvPr>
        <xdr:cNvSpPr/>
      </xdr:nvSpPr>
      <xdr:spPr>
        <a:xfrm>
          <a:off x="8699500" y="1369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7620</xdr:rowOff>
    </xdr:from>
    <xdr:to>
      <xdr:col>50</xdr:col>
      <xdr:colOff>114300</xdr:colOff>
      <xdr:row>80</xdr:row>
      <xdr:rowOff>34289</xdr:rowOff>
    </xdr:to>
    <xdr:cxnSp macro="">
      <xdr:nvCxnSpPr>
        <xdr:cNvPr id="366" name="直線コネクタ 365">
          <a:extLst>
            <a:ext uri="{FF2B5EF4-FFF2-40B4-BE49-F238E27FC236}">
              <a16:creationId xmlns:a16="http://schemas.microsoft.com/office/drawing/2014/main" id="{FFFA9935-CEE5-43CB-A5A4-7C1CC8ECBB80}"/>
            </a:ext>
          </a:extLst>
        </xdr:cNvPr>
        <xdr:cNvCxnSpPr/>
      </xdr:nvCxnSpPr>
      <xdr:spPr>
        <a:xfrm flipV="1">
          <a:off x="8750300" y="1372362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147320</xdr:rowOff>
    </xdr:from>
    <xdr:to>
      <xdr:col>41</xdr:col>
      <xdr:colOff>101600</xdr:colOff>
      <xdr:row>80</xdr:row>
      <xdr:rowOff>77470</xdr:rowOff>
    </xdr:to>
    <xdr:sp macro="" textlink="">
      <xdr:nvSpPr>
        <xdr:cNvPr id="367" name="楕円 366">
          <a:extLst>
            <a:ext uri="{FF2B5EF4-FFF2-40B4-BE49-F238E27FC236}">
              <a16:creationId xmlns:a16="http://schemas.microsoft.com/office/drawing/2014/main" id="{91A58CBB-BD30-4340-9C71-261722576E86}"/>
            </a:ext>
          </a:extLst>
        </xdr:cNvPr>
        <xdr:cNvSpPr/>
      </xdr:nvSpPr>
      <xdr:spPr>
        <a:xfrm>
          <a:off x="78105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26670</xdr:rowOff>
    </xdr:from>
    <xdr:to>
      <xdr:col>45</xdr:col>
      <xdr:colOff>177800</xdr:colOff>
      <xdr:row>80</xdr:row>
      <xdr:rowOff>34289</xdr:rowOff>
    </xdr:to>
    <xdr:cxnSp macro="">
      <xdr:nvCxnSpPr>
        <xdr:cNvPr id="368" name="直線コネクタ 367">
          <a:extLst>
            <a:ext uri="{FF2B5EF4-FFF2-40B4-BE49-F238E27FC236}">
              <a16:creationId xmlns:a16="http://schemas.microsoft.com/office/drawing/2014/main" id="{47C78654-6BAF-463E-8EDA-6634258AD0A1}"/>
            </a:ext>
          </a:extLst>
        </xdr:cNvPr>
        <xdr:cNvCxnSpPr/>
      </xdr:nvCxnSpPr>
      <xdr:spPr>
        <a:xfrm>
          <a:off x="7861300" y="137426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158750</xdr:rowOff>
    </xdr:from>
    <xdr:to>
      <xdr:col>36</xdr:col>
      <xdr:colOff>165100</xdr:colOff>
      <xdr:row>80</xdr:row>
      <xdr:rowOff>88900</xdr:rowOff>
    </xdr:to>
    <xdr:sp macro="" textlink="">
      <xdr:nvSpPr>
        <xdr:cNvPr id="369" name="楕円 368">
          <a:extLst>
            <a:ext uri="{FF2B5EF4-FFF2-40B4-BE49-F238E27FC236}">
              <a16:creationId xmlns:a16="http://schemas.microsoft.com/office/drawing/2014/main" id="{53EB393D-837D-4F2F-AB3B-036AF1B4D8DE}"/>
            </a:ext>
          </a:extLst>
        </xdr:cNvPr>
        <xdr:cNvSpPr/>
      </xdr:nvSpPr>
      <xdr:spPr>
        <a:xfrm>
          <a:off x="6921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26670</xdr:rowOff>
    </xdr:from>
    <xdr:to>
      <xdr:col>41</xdr:col>
      <xdr:colOff>50800</xdr:colOff>
      <xdr:row>80</xdr:row>
      <xdr:rowOff>38100</xdr:rowOff>
    </xdr:to>
    <xdr:cxnSp macro="">
      <xdr:nvCxnSpPr>
        <xdr:cNvPr id="370" name="直線コネクタ 369">
          <a:extLst>
            <a:ext uri="{FF2B5EF4-FFF2-40B4-BE49-F238E27FC236}">
              <a16:creationId xmlns:a16="http://schemas.microsoft.com/office/drawing/2014/main" id="{678E4E2B-4D82-4981-B357-0182C043A105}"/>
            </a:ext>
          </a:extLst>
        </xdr:cNvPr>
        <xdr:cNvCxnSpPr/>
      </xdr:nvCxnSpPr>
      <xdr:spPr>
        <a:xfrm flipV="1">
          <a:off x="6972300" y="137426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6A5EF461-A8F6-442F-87C4-5B71218A3726}"/>
            </a:ext>
          </a:extLst>
        </xdr:cNvPr>
        <xdr:cNvSpPr txBox="1"/>
      </xdr:nvSpPr>
      <xdr:spPr>
        <a:xfrm>
          <a:off x="93917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689FED24-749B-48EB-A976-0187EED2D195}"/>
            </a:ext>
          </a:extLst>
        </xdr:cNvPr>
        <xdr:cNvSpPr txBox="1"/>
      </xdr:nvSpPr>
      <xdr:spPr>
        <a:xfrm>
          <a:off x="85154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8D78A1FA-C1F6-4F0D-938E-2B03E0E7704D}"/>
            </a:ext>
          </a:extLst>
        </xdr:cNvPr>
        <xdr:cNvSpPr txBox="1"/>
      </xdr:nvSpPr>
      <xdr:spPr>
        <a:xfrm>
          <a:off x="7626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4" name="n_4aveValue【福祉施設】&#10;一人当たり面積">
          <a:extLst>
            <a:ext uri="{FF2B5EF4-FFF2-40B4-BE49-F238E27FC236}">
              <a16:creationId xmlns:a16="http://schemas.microsoft.com/office/drawing/2014/main" id="{316E4732-816E-490D-AD1C-EC4002455657}"/>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74947</xdr:rowOff>
    </xdr:from>
    <xdr:ext cx="469744" cy="259045"/>
    <xdr:sp macro="" textlink="">
      <xdr:nvSpPr>
        <xdr:cNvPr id="375" name="n_1mainValue【福祉施設】&#10;一人当たり面積">
          <a:extLst>
            <a:ext uri="{FF2B5EF4-FFF2-40B4-BE49-F238E27FC236}">
              <a16:creationId xmlns:a16="http://schemas.microsoft.com/office/drawing/2014/main" id="{93218BBD-B223-4FBA-A719-49882EC876C8}"/>
            </a:ext>
          </a:extLst>
        </xdr:cNvPr>
        <xdr:cNvSpPr txBox="1"/>
      </xdr:nvSpPr>
      <xdr:spPr>
        <a:xfrm>
          <a:off x="9391727" y="1344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101616</xdr:rowOff>
    </xdr:from>
    <xdr:ext cx="469744" cy="259045"/>
    <xdr:sp macro="" textlink="">
      <xdr:nvSpPr>
        <xdr:cNvPr id="376" name="n_2mainValue【福祉施設】&#10;一人当たり面積">
          <a:extLst>
            <a:ext uri="{FF2B5EF4-FFF2-40B4-BE49-F238E27FC236}">
              <a16:creationId xmlns:a16="http://schemas.microsoft.com/office/drawing/2014/main" id="{2A1C10EE-F785-4CBB-9277-6B5178B40561}"/>
            </a:ext>
          </a:extLst>
        </xdr:cNvPr>
        <xdr:cNvSpPr txBox="1"/>
      </xdr:nvSpPr>
      <xdr:spPr>
        <a:xfrm>
          <a:off x="8515427" y="1347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93997</xdr:rowOff>
    </xdr:from>
    <xdr:ext cx="469744" cy="259045"/>
    <xdr:sp macro="" textlink="">
      <xdr:nvSpPr>
        <xdr:cNvPr id="377" name="n_3mainValue【福祉施設】&#10;一人当たり面積">
          <a:extLst>
            <a:ext uri="{FF2B5EF4-FFF2-40B4-BE49-F238E27FC236}">
              <a16:creationId xmlns:a16="http://schemas.microsoft.com/office/drawing/2014/main" id="{A0D2EDBC-389E-465F-B29C-C870026BD0AA}"/>
            </a:ext>
          </a:extLst>
        </xdr:cNvPr>
        <xdr:cNvSpPr txBox="1"/>
      </xdr:nvSpPr>
      <xdr:spPr>
        <a:xfrm>
          <a:off x="7626427" y="1346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78</xdr:row>
      <xdr:rowOff>105427</xdr:rowOff>
    </xdr:from>
    <xdr:ext cx="469744" cy="259045"/>
    <xdr:sp macro="" textlink="">
      <xdr:nvSpPr>
        <xdr:cNvPr id="378" name="n_4mainValue【福祉施設】&#10;一人当たり面積">
          <a:extLst>
            <a:ext uri="{FF2B5EF4-FFF2-40B4-BE49-F238E27FC236}">
              <a16:creationId xmlns:a16="http://schemas.microsoft.com/office/drawing/2014/main" id="{AF817E55-90D5-4F10-81AD-05E62F976D5D}"/>
            </a:ext>
          </a:extLst>
        </xdr:cNvPr>
        <xdr:cNvSpPr txBox="1"/>
      </xdr:nvSpPr>
      <xdr:spPr>
        <a:xfrm>
          <a:off x="6737427" y="134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2F1E55A6-C0B8-4106-9B43-F51A28C9CE9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59C37A1-4C67-4C02-8B30-805E65F8E5B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4EF29AA-0B75-4A39-8098-D49E3303039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5965AE77-7E59-43C4-BA2F-7E800057FDB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824B8442-23E8-42BA-9E16-5B04E59474F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28B978A4-8B54-41DE-8A0F-F57BDFBD28A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BBF7B552-A3EE-4EB2-ACAC-55A65C6F9FD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1268B85C-FDE7-481D-8592-8FE4597041E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73629CF2-F0F4-4183-9758-7094E77B812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D120DA12-1877-4CA6-BF5D-5A9551CE2F8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92530649-5360-4CA8-9E28-96DE8086F27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1A7E0A88-5B92-4BF4-93E3-2A265788DF88}"/>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A434281A-D82C-4778-86D8-052F0ECB8E1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6590B3C2-2864-4387-AEF0-6972251811E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F19D6B30-CC85-4195-B3E9-C929268A5ADE}"/>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39A842D1-B85F-4292-8BFF-899D1D9EBFC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9E378FF4-7267-43E9-8BE0-4846E6B38D5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C21A9C1E-E3AF-4EF6-B776-237BADB05B8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E1341EA5-363B-49C1-975F-072D9867418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CD659F31-EB1F-4CF6-91B8-556519490E9F}"/>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8847E23F-FB0C-4D59-8FDA-78451DD6E10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015187A3-788A-47AE-BEC9-FE3569233A9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56B7D1B7-C301-4238-8274-32CF7FCAD59A}"/>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63A0C377-3DD6-45A9-BC97-8EB3719AF19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C7978A32-C38F-46F7-9A4A-F56AFA70C2D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95794</xdr:rowOff>
    </xdr:from>
    <xdr:to>
      <xdr:col>24</xdr:col>
      <xdr:colOff>62865</xdr:colOff>
      <xdr:row>109</xdr:row>
      <xdr:rowOff>27214</xdr:rowOff>
    </xdr:to>
    <xdr:cxnSp macro="">
      <xdr:nvCxnSpPr>
        <xdr:cNvPr id="404" name="直線コネクタ 403">
          <a:extLst>
            <a:ext uri="{FF2B5EF4-FFF2-40B4-BE49-F238E27FC236}">
              <a16:creationId xmlns:a16="http://schemas.microsoft.com/office/drawing/2014/main" id="{D16FD13F-7081-4CF6-8CC6-FF0E870289D5}"/>
            </a:ext>
          </a:extLst>
        </xdr:cNvPr>
        <xdr:cNvCxnSpPr/>
      </xdr:nvCxnSpPr>
      <xdr:spPr>
        <a:xfrm flipV="1">
          <a:off x="4634865" y="17412244"/>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31041</xdr:rowOff>
    </xdr:from>
    <xdr:ext cx="405111" cy="259045"/>
    <xdr:sp macro="" textlink="">
      <xdr:nvSpPr>
        <xdr:cNvPr id="405" name="【市民会館】&#10;有形固定資産減価償却率最小値テキスト">
          <a:extLst>
            <a:ext uri="{FF2B5EF4-FFF2-40B4-BE49-F238E27FC236}">
              <a16:creationId xmlns:a16="http://schemas.microsoft.com/office/drawing/2014/main" id="{C3A84706-3A79-4B8D-9C49-36AF25CAE844}"/>
            </a:ext>
          </a:extLst>
        </xdr:cNvPr>
        <xdr:cNvSpPr txBox="1"/>
      </xdr:nvSpPr>
      <xdr:spPr>
        <a:xfrm>
          <a:off x="4673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27214</xdr:rowOff>
    </xdr:from>
    <xdr:to>
      <xdr:col>24</xdr:col>
      <xdr:colOff>152400</xdr:colOff>
      <xdr:row>109</xdr:row>
      <xdr:rowOff>27214</xdr:rowOff>
    </xdr:to>
    <xdr:cxnSp macro="">
      <xdr:nvCxnSpPr>
        <xdr:cNvPr id="406" name="直線コネクタ 405">
          <a:extLst>
            <a:ext uri="{FF2B5EF4-FFF2-40B4-BE49-F238E27FC236}">
              <a16:creationId xmlns:a16="http://schemas.microsoft.com/office/drawing/2014/main" id="{F4C07C84-D2D3-4287-831E-ABCD5D462299}"/>
            </a:ext>
          </a:extLst>
        </xdr:cNvPr>
        <xdr:cNvCxnSpPr/>
      </xdr:nvCxnSpPr>
      <xdr:spPr>
        <a:xfrm>
          <a:off x="4546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42471</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32C7CC4B-64D6-422D-A5BC-32872422123F}"/>
            </a:ext>
          </a:extLst>
        </xdr:cNvPr>
        <xdr:cNvSpPr txBox="1"/>
      </xdr:nvSpPr>
      <xdr:spPr>
        <a:xfrm>
          <a:off x="4673600" y="17187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95794</xdr:rowOff>
    </xdr:from>
    <xdr:to>
      <xdr:col>24</xdr:col>
      <xdr:colOff>152400</xdr:colOff>
      <xdr:row>101</xdr:row>
      <xdr:rowOff>95794</xdr:rowOff>
    </xdr:to>
    <xdr:cxnSp macro="">
      <xdr:nvCxnSpPr>
        <xdr:cNvPr id="408" name="直線コネクタ 407">
          <a:extLst>
            <a:ext uri="{FF2B5EF4-FFF2-40B4-BE49-F238E27FC236}">
              <a16:creationId xmlns:a16="http://schemas.microsoft.com/office/drawing/2014/main" id="{86C62957-388E-4FD9-8E4E-9E2B0883FB7D}"/>
            </a:ext>
          </a:extLst>
        </xdr:cNvPr>
        <xdr:cNvCxnSpPr/>
      </xdr:nvCxnSpPr>
      <xdr:spPr>
        <a:xfrm>
          <a:off x="4546600" y="1741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139354</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957F1EC5-CB71-4C31-8024-47F919A6C512}"/>
            </a:ext>
          </a:extLst>
        </xdr:cNvPr>
        <xdr:cNvSpPr txBox="1"/>
      </xdr:nvSpPr>
      <xdr:spPr>
        <a:xfrm>
          <a:off x="4673600" y="179701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160927</xdr:rowOff>
    </xdr:from>
    <xdr:to>
      <xdr:col>24</xdr:col>
      <xdr:colOff>114300</xdr:colOff>
      <xdr:row>105</xdr:row>
      <xdr:rowOff>91077</xdr:rowOff>
    </xdr:to>
    <xdr:sp macro="" textlink="">
      <xdr:nvSpPr>
        <xdr:cNvPr id="410" name="フローチャート: 判断 409">
          <a:extLst>
            <a:ext uri="{FF2B5EF4-FFF2-40B4-BE49-F238E27FC236}">
              <a16:creationId xmlns:a16="http://schemas.microsoft.com/office/drawing/2014/main" id="{EA1699A2-0B97-452B-AA66-D0DD5C3F0A3F}"/>
            </a:ext>
          </a:extLst>
        </xdr:cNvPr>
        <xdr:cNvSpPr/>
      </xdr:nvSpPr>
      <xdr:spPr>
        <a:xfrm>
          <a:off x="4584700" y="1799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129902</xdr:rowOff>
    </xdr:from>
    <xdr:to>
      <xdr:col>20</xdr:col>
      <xdr:colOff>38100</xdr:colOff>
      <xdr:row>105</xdr:row>
      <xdr:rowOff>60052</xdr:rowOff>
    </xdr:to>
    <xdr:sp macro="" textlink="">
      <xdr:nvSpPr>
        <xdr:cNvPr id="411" name="フローチャート: 判断 410">
          <a:extLst>
            <a:ext uri="{FF2B5EF4-FFF2-40B4-BE49-F238E27FC236}">
              <a16:creationId xmlns:a16="http://schemas.microsoft.com/office/drawing/2014/main" id="{F2D75DA1-87D0-472E-94A5-16592F807A8A}"/>
            </a:ext>
          </a:extLst>
        </xdr:cNvPr>
        <xdr:cNvSpPr/>
      </xdr:nvSpPr>
      <xdr:spPr>
        <a:xfrm>
          <a:off x="3746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115207</xdr:rowOff>
    </xdr:from>
    <xdr:to>
      <xdr:col>15</xdr:col>
      <xdr:colOff>101600</xdr:colOff>
      <xdr:row>105</xdr:row>
      <xdr:rowOff>45357</xdr:rowOff>
    </xdr:to>
    <xdr:sp macro="" textlink="">
      <xdr:nvSpPr>
        <xdr:cNvPr id="412" name="フローチャート: 判断 411">
          <a:extLst>
            <a:ext uri="{FF2B5EF4-FFF2-40B4-BE49-F238E27FC236}">
              <a16:creationId xmlns:a16="http://schemas.microsoft.com/office/drawing/2014/main" id="{0A0CDEE3-4385-471D-B026-44D6312F70C8}"/>
            </a:ext>
          </a:extLst>
        </xdr:cNvPr>
        <xdr:cNvSpPr/>
      </xdr:nvSpPr>
      <xdr:spPr>
        <a:xfrm>
          <a:off x="2857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95613</xdr:rowOff>
    </xdr:from>
    <xdr:to>
      <xdr:col>10</xdr:col>
      <xdr:colOff>165100</xdr:colOff>
      <xdr:row>105</xdr:row>
      <xdr:rowOff>25763</xdr:rowOff>
    </xdr:to>
    <xdr:sp macro="" textlink="">
      <xdr:nvSpPr>
        <xdr:cNvPr id="413" name="フローチャート: 判断 412">
          <a:extLst>
            <a:ext uri="{FF2B5EF4-FFF2-40B4-BE49-F238E27FC236}">
              <a16:creationId xmlns:a16="http://schemas.microsoft.com/office/drawing/2014/main" id="{0256877A-A5B9-4BAE-BA85-EABB7D8D047D}"/>
            </a:ext>
          </a:extLst>
        </xdr:cNvPr>
        <xdr:cNvSpPr/>
      </xdr:nvSpPr>
      <xdr:spPr>
        <a:xfrm>
          <a:off x="1968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61323</xdr:rowOff>
    </xdr:from>
    <xdr:to>
      <xdr:col>6</xdr:col>
      <xdr:colOff>38100</xdr:colOff>
      <xdr:row>104</xdr:row>
      <xdr:rowOff>162923</xdr:rowOff>
    </xdr:to>
    <xdr:sp macro="" textlink="">
      <xdr:nvSpPr>
        <xdr:cNvPr id="414" name="フローチャート: 判断 413">
          <a:extLst>
            <a:ext uri="{FF2B5EF4-FFF2-40B4-BE49-F238E27FC236}">
              <a16:creationId xmlns:a16="http://schemas.microsoft.com/office/drawing/2014/main" id="{3FE366B8-ED5F-4F8D-B982-CEE725E14263}"/>
            </a:ext>
          </a:extLst>
        </xdr:cNvPr>
        <xdr:cNvSpPr/>
      </xdr:nvSpPr>
      <xdr:spPr>
        <a:xfrm>
          <a:off x="1079500" y="1789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8E32F15-313D-4C78-9C41-9AE799E52E0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155706E-68BD-4D53-BF21-ADFCED525CC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B394E46-30D1-4631-B0AE-9CE3A55FC4E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4D00E1E-82F9-4DB6-A3CF-E8D61E8576E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4B6AFA6B-FB4C-4A69-B5A1-09790648EA0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44994</xdr:rowOff>
    </xdr:from>
    <xdr:to>
      <xdr:col>24</xdr:col>
      <xdr:colOff>114300</xdr:colOff>
      <xdr:row>101</xdr:row>
      <xdr:rowOff>146594</xdr:rowOff>
    </xdr:to>
    <xdr:sp macro="" textlink="">
      <xdr:nvSpPr>
        <xdr:cNvPr id="420" name="楕円 419">
          <a:extLst>
            <a:ext uri="{FF2B5EF4-FFF2-40B4-BE49-F238E27FC236}">
              <a16:creationId xmlns:a16="http://schemas.microsoft.com/office/drawing/2014/main" id="{3A4E2CD3-0099-4368-A672-22B56AD1E377}"/>
            </a:ext>
          </a:extLst>
        </xdr:cNvPr>
        <xdr:cNvSpPr/>
      </xdr:nvSpPr>
      <xdr:spPr>
        <a:xfrm>
          <a:off x="4584700" y="1736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169471</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24250949-2567-4711-AA20-9B4BD69C6357}"/>
            </a:ext>
          </a:extLst>
        </xdr:cNvPr>
        <xdr:cNvSpPr txBox="1"/>
      </xdr:nvSpPr>
      <xdr:spPr>
        <a:xfrm>
          <a:off x="4673600" y="17314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165826</xdr:rowOff>
    </xdr:from>
    <xdr:to>
      <xdr:col>20</xdr:col>
      <xdr:colOff>38100</xdr:colOff>
      <xdr:row>101</xdr:row>
      <xdr:rowOff>95976</xdr:rowOff>
    </xdr:to>
    <xdr:sp macro="" textlink="">
      <xdr:nvSpPr>
        <xdr:cNvPr id="422" name="楕円 421">
          <a:extLst>
            <a:ext uri="{FF2B5EF4-FFF2-40B4-BE49-F238E27FC236}">
              <a16:creationId xmlns:a16="http://schemas.microsoft.com/office/drawing/2014/main" id="{2AFD889F-0B5E-477D-A9E6-3CD89D6C8D5D}"/>
            </a:ext>
          </a:extLst>
        </xdr:cNvPr>
        <xdr:cNvSpPr/>
      </xdr:nvSpPr>
      <xdr:spPr>
        <a:xfrm>
          <a:off x="3746500" y="17310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45176</xdr:rowOff>
    </xdr:from>
    <xdr:to>
      <xdr:col>24</xdr:col>
      <xdr:colOff>63500</xdr:colOff>
      <xdr:row>101</xdr:row>
      <xdr:rowOff>95794</xdr:rowOff>
    </xdr:to>
    <xdr:cxnSp macro="">
      <xdr:nvCxnSpPr>
        <xdr:cNvPr id="423" name="直線コネクタ 422">
          <a:extLst>
            <a:ext uri="{FF2B5EF4-FFF2-40B4-BE49-F238E27FC236}">
              <a16:creationId xmlns:a16="http://schemas.microsoft.com/office/drawing/2014/main" id="{CCA5B08F-CF64-45C5-9DA7-3E82A091D492}"/>
            </a:ext>
          </a:extLst>
        </xdr:cNvPr>
        <xdr:cNvCxnSpPr/>
      </xdr:nvCxnSpPr>
      <xdr:spPr>
        <a:xfrm>
          <a:off x="3797300" y="17361626"/>
          <a:ext cx="8382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116839</xdr:rowOff>
    </xdr:from>
    <xdr:to>
      <xdr:col>15</xdr:col>
      <xdr:colOff>101600</xdr:colOff>
      <xdr:row>101</xdr:row>
      <xdr:rowOff>46989</xdr:rowOff>
    </xdr:to>
    <xdr:sp macro="" textlink="">
      <xdr:nvSpPr>
        <xdr:cNvPr id="424" name="楕円 423">
          <a:extLst>
            <a:ext uri="{FF2B5EF4-FFF2-40B4-BE49-F238E27FC236}">
              <a16:creationId xmlns:a16="http://schemas.microsoft.com/office/drawing/2014/main" id="{233E27F7-D145-4186-A98C-A57B0D968824}"/>
            </a:ext>
          </a:extLst>
        </xdr:cNvPr>
        <xdr:cNvSpPr/>
      </xdr:nvSpPr>
      <xdr:spPr>
        <a:xfrm>
          <a:off x="28575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167639</xdr:rowOff>
    </xdr:from>
    <xdr:to>
      <xdr:col>19</xdr:col>
      <xdr:colOff>177800</xdr:colOff>
      <xdr:row>101</xdr:row>
      <xdr:rowOff>45176</xdr:rowOff>
    </xdr:to>
    <xdr:cxnSp macro="">
      <xdr:nvCxnSpPr>
        <xdr:cNvPr id="425" name="直線コネクタ 424">
          <a:extLst>
            <a:ext uri="{FF2B5EF4-FFF2-40B4-BE49-F238E27FC236}">
              <a16:creationId xmlns:a16="http://schemas.microsoft.com/office/drawing/2014/main" id="{2EBDCA2C-4713-41E9-AE0E-B565F7AEDCC2}"/>
            </a:ext>
          </a:extLst>
        </xdr:cNvPr>
        <xdr:cNvCxnSpPr/>
      </xdr:nvCxnSpPr>
      <xdr:spPr>
        <a:xfrm>
          <a:off x="2908300" y="17312639"/>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25400</xdr:rowOff>
    </xdr:from>
    <xdr:to>
      <xdr:col>10</xdr:col>
      <xdr:colOff>165100</xdr:colOff>
      <xdr:row>101</xdr:row>
      <xdr:rowOff>127000</xdr:rowOff>
    </xdr:to>
    <xdr:sp macro="" textlink="">
      <xdr:nvSpPr>
        <xdr:cNvPr id="426" name="楕円 425">
          <a:extLst>
            <a:ext uri="{FF2B5EF4-FFF2-40B4-BE49-F238E27FC236}">
              <a16:creationId xmlns:a16="http://schemas.microsoft.com/office/drawing/2014/main" id="{DF12BACB-C10A-4489-A2AE-302710E16B09}"/>
            </a:ext>
          </a:extLst>
        </xdr:cNvPr>
        <xdr:cNvSpPr/>
      </xdr:nvSpPr>
      <xdr:spPr>
        <a:xfrm>
          <a:off x="196850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167639</xdr:rowOff>
    </xdr:from>
    <xdr:to>
      <xdr:col>15</xdr:col>
      <xdr:colOff>50800</xdr:colOff>
      <xdr:row>101</xdr:row>
      <xdr:rowOff>76200</xdr:rowOff>
    </xdr:to>
    <xdr:cxnSp macro="">
      <xdr:nvCxnSpPr>
        <xdr:cNvPr id="427" name="直線コネクタ 426">
          <a:extLst>
            <a:ext uri="{FF2B5EF4-FFF2-40B4-BE49-F238E27FC236}">
              <a16:creationId xmlns:a16="http://schemas.microsoft.com/office/drawing/2014/main" id="{7DB86E06-EDB2-4A62-8F32-1F1B041F3D6E}"/>
            </a:ext>
          </a:extLst>
        </xdr:cNvPr>
        <xdr:cNvCxnSpPr/>
      </xdr:nvCxnSpPr>
      <xdr:spPr>
        <a:xfrm flipV="1">
          <a:off x="2019300" y="17312639"/>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151130</xdr:rowOff>
    </xdr:from>
    <xdr:to>
      <xdr:col>6</xdr:col>
      <xdr:colOff>38100</xdr:colOff>
      <xdr:row>101</xdr:row>
      <xdr:rowOff>81280</xdr:rowOff>
    </xdr:to>
    <xdr:sp macro="" textlink="">
      <xdr:nvSpPr>
        <xdr:cNvPr id="428" name="楕円 427">
          <a:extLst>
            <a:ext uri="{FF2B5EF4-FFF2-40B4-BE49-F238E27FC236}">
              <a16:creationId xmlns:a16="http://schemas.microsoft.com/office/drawing/2014/main" id="{B401EF3D-CD11-494D-8977-1261251024FE}"/>
            </a:ext>
          </a:extLst>
        </xdr:cNvPr>
        <xdr:cNvSpPr/>
      </xdr:nvSpPr>
      <xdr:spPr>
        <a:xfrm>
          <a:off x="1079500" y="1729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30480</xdr:rowOff>
    </xdr:from>
    <xdr:to>
      <xdr:col>10</xdr:col>
      <xdr:colOff>114300</xdr:colOff>
      <xdr:row>101</xdr:row>
      <xdr:rowOff>76200</xdr:rowOff>
    </xdr:to>
    <xdr:cxnSp macro="">
      <xdr:nvCxnSpPr>
        <xdr:cNvPr id="429" name="直線コネクタ 428">
          <a:extLst>
            <a:ext uri="{FF2B5EF4-FFF2-40B4-BE49-F238E27FC236}">
              <a16:creationId xmlns:a16="http://schemas.microsoft.com/office/drawing/2014/main" id="{C803EB2B-AAC1-48A0-A9AF-E7E58BBBA0F2}"/>
            </a:ext>
          </a:extLst>
        </xdr:cNvPr>
        <xdr:cNvCxnSpPr/>
      </xdr:nvCxnSpPr>
      <xdr:spPr>
        <a:xfrm>
          <a:off x="1130300" y="173469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51179</xdr:rowOff>
    </xdr:from>
    <xdr:ext cx="405111" cy="259045"/>
    <xdr:sp macro="" textlink="">
      <xdr:nvSpPr>
        <xdr:cNvPr id="430" name="n_1aveValue【市民会館】&#10;有形固定資産減価償却率">
          <a:extLst>
            <a:ext uri="{FF2B5EF4-FFF2-40B4-BE49-F238E27FC236}">
              <a16:creationId xmlns:a16="http://schemas.microsoft.com/office/drawing/2014/main" id="{4B48BCD0-0675-48C8-9C0A-64E1AFCDE069}"/>
            </a:ext>
          </a:extLst>
        </xdr:cNvPr>
        <xdr:cNvSpPr txBox="1"/>
      </xdr:nvSpPr>
      <xdr:spPr>
        <a:xfrm>
          <a:off x="35820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36484</xdr:rowOff>
    </xdr:from>
    <xdr:ext cx="405111" cy="259045"/>
    <xdr:sp macro="" textlink="">
      <xdr:nvSpPr>
        <xdr:cNvPr id="431" name="n_2aveValue【市民会館】&#10;有形固定資産減価償却率">
          <a:extLst>
            <a:ext uri="{FF2B5EF4-FFF2-40B4-BE49-F238E27FC236}">
              <a16:creationId xmlns:a16="http://schemas.microsoft.com/office/drawing/2014/main" id="{39EEED2C-05B8-4047-968B-30A715283DE7}"/>
            </a:ext>
          </a:extLst>
        </xdr:cNvPr>
        <xdr:cNvSpPr txBox="1"/>
      </xdr:nvSpPr>
      <xdr:spPr>
        <a:xfrm>
          <a:off x="2705744"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16890</xdr:rowOff>
    </xdr:from>
    <xdr:ext cx="405111" cy="259045"/>
    <xdr:sp macro="" textlink="">
      <xdr:nvSpPr>
        <xdr:cNvPr id="432" name="n_3aveValue【市民会館】&#10;有形固定資産減価償却率">
          <a:extLst>
            <a:ext uri="{FF2B5EF4-FFF2-40B4-BE49-F238E27FC236}">
              <a16:creationId xmlns:a16="http://schemas.microsoft.com/office/drawing/2014/main" id="{3C8E8D39-A52A-4EF1-AA38-37D1F3B4E367}"/>
            </a:ext>
          </a:extLst>
        </xdr:cNvPr>
        <xdr:cNvSpPr txBox="1"/>
      </xdr:nvSpPr>
      <xdr:spPr>
        <a:xfrm>
          <a:off x="1816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154050</xdr:rowOff>
    </xdr:from>
    <xdr:ext cx="405111" cy="259045"/>
    <xdr:sp macro="" textlink="">
      <xdr:nvSpPr>
        <xdr:cNvPr id="433" name="n_4aveValue【市民会館】&#10;有形固定資産減価償却率">
          <a:extLst>
            <a:ext uri="{FF2B5EF4-FFF2-40B4-BE49-F238E27FC236}">
              <a16:creationId xmlns:a16="http://schemas.microsoft.com/office/drawing/2014/main" id="{3CF1AF84-40BD-45B8-9F4E-80FC961BDF9C}"/>
            </a:ext>
          </a:extLst>
        </xdr:cNvPr>
        <xdr:cNvSpPr txBox="1"/>
      </xdr:nvSpPr>
      <xdr:spPr>
        <a:xfrm>
          <a:off x="927744" y="1798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112503</xdr:rowOff>
    </xdr:from>
    <xdr:ext cx="405111" cy="259045"/>
    <xdr:sp macro="" textlink="">
      <xdr:nvSpPr>
        <xdr:cNvPr id="434" name="n_1mainValue【市民会館】&#10;有形固定資産減価償却率">
          <a:extLst>
            <a:ext uri="{FF2B5EF4-FFF2-40B4-BE49-F238E27FC236}">
              <a16:creationId xmlns:a16="http://schemas.microsoft.com/office/drawing/2014/main" id="{6D4A158C-7961-4132-A5A2-DE15CBCA0779}"/>
            </a:ext>
          </a:extLst>
        </xdr:cNvPr>
        <xdr:cNvSpPr txBox="1"/>
      </xdr:nvSpPr>
      <xdr:spPr>
        <a:xfrm>
          <a:off x="3582044" y="17086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63516</xdr:rowOff>
    </xdr:from>
    <xdr:ext cx="405111" cy="259045"/>
    <xdr:sp macro="" textlink="">
      <xdr:nvSpPr>
        <xdr:cNvPr id="435" name="n_2mainValue【市民会館】&#10;有形固定資産減価償却率">
          <a:extLst>
            <a:ext uri="{FF2B5EF4-FFF2-40B4-BE49-F238E27FC236}">
              <a16:creationId xmlns:a16="http://schemas.microsoft.com/office/drawing/2014/main" id="{03A12B02-4A78-4864-93B6-8F86454384F0}"/>
            </a:ext>
          </a:extLst>
        </xdr:cNvPr>
        <xdr:cNvSpPr txBox="1"/>
      </xdr:nvSpPr>
      <xdr:spPr>
        <a:xfrm>
          <a:off x="2705744" y="1703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143527</xdr:rowOff>
    </xdr:from>
    <xdr:ext cx="405111" cy="259045"/>
    <xdr:sp macro="" textlink="">
      <xdr:nvSpPr>
        <xdr:cNvPr id="436" name="n_3mainValue【市民会館】&#10;有形固定資産減価償却率">
          <a:extLst>
            <a:ext uri="{FF2B5EF4-FFF2-40B4-BE49-F238E27FC236}">
              <a16:creationId xmlns:a16="http://schemas.microsoft.com/office/drawing/2014/main" id="{1015EC8E-F5FE-412C-B3DB-F1C52E7C4C13}"/>
            </a:ext>
          </a:extLst>
        </xdr:cNvPr>
        <xdr:cNvSpPr txBox="1"/>
      </xdr:nvSpPr>
      <xdr:spPr>
        <a:xfrm>
          <a:off x="18167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97807</xdr:rowOff>
    </xdr:from>
    <xdr:ext cx="405111" cy="259045"/>
    <xdr:sp macro="" textlink="">
      <xdr:nvSpPr>
        <xdr:cNvPr id="437" name="n_4mainValue【市民会館】&#10;有形固定資産減価償却率">
          <a:extLst>
            <a:ext uri="{FF2B5EF4-FFF2-40B4-BE49-F238E27FC236}">
              <a16:creationId xmlns:a16="http://schemas.microsoft.com/office/drawing/2014/main" id="{5CFE4E26-D09D-4683-81F0-9B9825289FDF}"/>
            </a:ext>
          </a:extLst>
        </xdr:cNvPr>
        <xdr:cNvSpPr txBox="1"/>
      </xdr:nvSpPr>
      <xdr:spPr>
        <a:xfrm>
          <a:off x="927744" y="1707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78029139-1DE8-4810-925D-1A800748F53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B44ED1AE-B923-4D59-95E5-516E91A5D9B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176CF798-B688-44D8-8EBC-CC12E88D855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119B41AA-0A80-449A-83DA-5C5744A0980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9544D117-72C0-420E-96A3-8E984BCA98D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4023977C-E9A5-4EC0-8DF2-4739235E1A6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3732E70A-C9D0-4111-ACD8-916811BEC3A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D3E82FF7-2089-4529-93F0-11B6063A323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C15225B0-6F60-443F-A7EF-0FFB5FF8317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B978DFDC-4DE5-4A0D-AAA8-4D1F91534E7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56BB621E-60EF-4911-85B1-A76532F8DC17}"/>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9" name="テキスト ボックス 448">
          <a:extLst>
            <a:ext uri="{FF2B5EF4-FFF2-40B4-BE49-F238E27FC236}">
              <a16:creationId xmlns:a16="http://schemas.microsoft.com/office/drawing/2014/main" id="{3217A656-7270-4E6C-90A9-CE7985CF0C1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2BD7DCC1-B38A-4C39-A33B-67BC55CC77E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1" name="テキスト ボックス 450">
          <a:extLst>
            <a:ext uri="{FF2B5EF4-FFF2-40B4-BE49-F238E27FC236}">
              <a16:creationId xmlns:a16="http://schemas.microsoft.com/office/drawing/2014/main" id="{80062EBE-B63D-405B-88EB-613E1AACCE93}"/>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DDF8936B-15F1-4057-8B9A-66C637520599}"/>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3" name="テキスト ボックス 452">
          <a:extLst>
            <a:ext uri="{FF2B5EF4-FFF2-40B4-BE49-F238E27FC236}">
              <a16:creationId xmlns:a16="http://schemas.microsoft.com/office/drawing/2014/main" id="{5D7725D3-2EA2-4BB1-8FF5-7378292796E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C47109DB-7CF2-458F-8AE1-C51504284D2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5" name="テキスト ボックス 454">
          <a:extLst>
            <a:ext uri="{FF2B5EF4-FFF2-40B4-BE49-F238E27FC236}">
              <a16:creationId xmlns:a16="http://schemas.microsoft.com/office/drawing/2014/main" id="{90C9435D-A4A7-4E6B-A53F-797D6E9CCE6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968B32BA-38B0-4BF5-8757-5CD156230E3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7" name="テキスト ボックス 456">
          <a:extLst>
            <a:ext uri="{FF2B5EF4-FFF2-40B4-BE49-F238E27FC236}">
              <a16:creationId xmlns:a16="http://schemas.microsoft.com/office/drawing/2014/main" id="{C0A15952-0E0C-45FC-9A10-C80101F2997D}"/>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20515D87-E2A5-4D4D-A465-031050D9E71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9" name="テキスト ボックス 458">
          <a:extLst>
            <a:ext uri="{FF2B5EF4-FFF2-40B4-BE49-F238E27FC236}">
              <a16:creationId xmlns:a16="http://schemas.microsoft.com/office/drawing/2014/main" id="{BCABD469-0A52-42E9-BCA2-EEAD26D0607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市民会館】&#10;一人当たり面積グラフ枠">
          <a:extLst>
            <a:ext uri="{FF2B5EF4-FFF2-40B4-BE49-F238E27FC236}">
              <a16:creationId xmlns:a16="http://schemas.microsoft.com/office/drawing/2014/main" id="{4D09AF81-D7D5-4FBF-87E5-403D2580897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1" name="直線コネクタ 460">
          <a:extLst>
            <a:ext uri="{FF2B5EF4-FFF2-40B4-BE49-F238E27FC236}">
              <a16:creationId xmlns:a16="http://schemas.microsoft.com/office/drawing/2014/main" id="{DAE23D1D-272A-48A8-BE93-16355617D550}"/>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2" name="【市民会館】&#10;一人当たり面積最小値テキスト">
          <a:extLst>
            <a:ext uri="{FF2B5EF4-FFF2-40B4-BE49-F238E27FC236}">
              <a16:creationId xmlns:a16="http://schemas.microsoft.com/office/drawing/2014/main" id="{9FB33A95-E77B-47E8-868E-0C44B70121A3}"/>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3" name="直線コネクタ 462">
          <a:extLst>
            <a:ext uri="{FF2B5EF4-FFF2-40B4-BE49-F238E27FC236}">
              <a16:creationId xmlns:a16="http://schemas.microsoft.com/office/drawing/2014/main" id="{C01C016F-158C-4647-87C1-5DAD4FF37BDC}"/>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4" name="【市民会館】&#10;一人当たり面積最大値テキスト">
          <a:extLst>
            <a:ext uri="{FF2B5EF4-FFF2-40B4-BE49-F238E27FC236}">
              <a16:creationId xmlns:a16="http://schemas.microsoft.com/office/drawing/2014/main" id="{BD3AC3E3-CA5A-4BC0-ACBA-8A4B90EBE1EA}"/>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5" name="直線コネクタ 464">
          <a:extLst>
            <a:ext uri="{FF2B5EF4-FFF2-40B4-BE49-F238E27FC236}">
              <a16:creationId xmlns:a16="http://schemas.microsoft.com/office/drawing/2014/main" id="{1281250B-8BF7-4D6F-8EE1-CFB2268EACF7}"/>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6" name="【市民会館】&#10;一人当たり面積平均値テキスト">
          <a:extLst>
            <a:ext uri="{FF2B5EF4-FFF2-40B4-BE49-F238E27FC236}">
              <a16:creationId xmlns:a16="http://schemas.microsoft.com/office/drawing/2014/main" id="{A848D803-9A08-4D08-A655-1310D226D468}"/>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7" name="フローチャート: 判断 466">
          <a:extLst>
            <a:ext uri="{FF2B5EF4-FFF2-40B4-BE49-F238E27FC236}">
              <a16:creationId xmlns:a16="http://schemas.microsoft.com/office/drawing/2014/main" id="{9E633541-DEFC-4E8A-91A1-621E6B4940A3}"/>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8" name="フローチャート: 判断 467">
          <a:extLst>
            <a:ext uri="{FF2B5EF4-FFF2-40B4-BE49-F238E27FC236}">
              <a16:creationId xmlns:a16="http://schemas.microsoft.com/office/drawing/2014/main" id="{71417C20-D2F1-4711-9813-19253D603BB6}"/>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9" name="フローチャート: 判断 468">
          <a:extLst>
            <a:ext uri="{FF2B5EF4-FFF2-40B4-BE49-F238E27FC236}">
              <a16:creationId xmlns:a16="http://schemas.microsoft.com/office/drawing/2014/main" id="{E0A7B7D1-8FBF-4C2A-83FF-8B0817832B7E}"/>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70" name="フローチャート: 判断 469">
          <a:extLst>
            <a:ext uri="{FF2B5EF4-FFF2-40B4-BE49-F238E27FC236}">
              <a16:creationId xmlns:a16="http://schemas.microsoft.com/office/drawing/2014/main" id="{CC99ED8D-4BFA-471C-96DA-EC32715D8638}"/>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71" name="フローチャート: 判断 470">
          <a:extLst>
            <a:ext uri="{FF2B5EF4-FFF2-40B4-BE49-F238E27FC236}">
              <a16:creationId xmlns:a16="http://schemas.microsoft.com/office/drawing/2014/main" id="{D5AAEA7F-0294-4FC8-B538-408B0480F369}"/>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159EADD-2CE2-48EB-B79A-74F8E8BC9D6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67B2877-F9FE-4CC2-B4EE-100045157FE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AA9A203-A0FC-465A-B376-14A356BCE9B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C50D424-94EA-46C4-AB2D-4B8B8F4A626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D31C8650-1494-4F28-A568-3B6409974AA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71120</xdr:rowOff>
    </xdr:from>
    <xdr:to>
      <xdr:col>55</xdr:col>
      <xdr:colOff>50800</xdr:colOff>
      <xdr:row>105</xdr:row>
      <xdr:rowOff>1270</xdr:rowOff>
    </xdr:to>
    <xdr:sp macro="" textlink="">
      <xdr:nvSpPr>
        <xdr:cNvPr id="477" name="楕円 476">
          <a:extLst>
            <a:ext uri="{FF2B5EF4-FFF2-40B4-BE49-F238E27FC236}">
              <a16:creationId xmlns:a16="http://schemas.microsoft.com/office/drawing/2014/main" id="{9129915D-7736-498C-8B6C-5D31567123A6}"/>
            </a:ext>
          </a:extLst>
        </xdr:cNvPr>
        <xdr:cNvSpPr/>
      </xdr:nvSpPr>
      <xdr:spPr>
        <a:xfrm>
          <a:off x="104267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93997</xdr:rowOff>
    </xdr:from>
    <xdr:ext cx="469744" cy="259045"/>
    <xdr:sp macro="" textlink="">
      <xdr:nvSpPr>
        <xdr:cNvPr id="478" name="【市民会館】&#10;一人当たり面積該当値テキスト">
          <a:extLst>
            <a:ext uri="{FF2B5EF4-FFF2-40B4-BE49-F238E27FC236}">
              <a16:creationId xmlns:a16="http://schemas.microsoft.com/office/drawing/2014/main" id="{FD204BB9-65FA-4C0C-A112-C34B4782278B}"/>
            </a:ext>
          </a:extLst>
        </xdr:cNvPr>
        <xdr:cNvSpPr txBox="1"/>
      </xdr:nvSpPr>
      <xdr:spPr>
        <a:xfrm>
          <a:off x="10515600"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86361</xdr:rowOff>
    </xdr:from>
    <xdr:to>
      <xdr:col>50</xdr:col>
      <xdr:colOff>165100</xdr:colOff>
      <xdr:row>105</xdr:row>
      <xdr:rowOff>16511</xdr:rowOff>
    </xdr:to>
    <xdr:sp macro="" textlink="">
      <xdr:nvSpPr>
        <xdr:cNvPr id="479" name="楕円 478">
          <a:extLst>
            <a:ext uri="{FF2B5EF4-FFF2-40B4-BE49-F238E27FC236}">
              <a16:creationId xmlns:a16="http://schemas.microsoft.com/office/drawing/2014/main" id="{23F59B11-8318-4220-8353-2EFFD130C2D1}"/>
            </a:ext>
          </a:extLst>
        </xdr:cNvPr>
        <xdr:cNvSpPr/>
      </xdr:nvSpPr>
      <xdr:spPr>
        <a:xfrm>
          <a:off x="9588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121920</xdr:rowOff>
    </xdr:from>
    <xdr:to>
      <xdr:col>55</xdr:col>
      <xdr:colOff>0</xdr:colOff>
      <xdr:row>104</xdr:row>
      <xdr:rowOff>137161</xdr:rowOff>
    </xdr:to>
    <xdr:cxnSp macro="">
      <xdr:nvCxnSpPr>
        <xdr:cNvPr id="480" name="直線コネクタ 479">
          <a:extLst>
            <a:ext uri="{FF2B5EF4-FFF2-40B4-BE49-F238E27FC236}">
              <a16:creationId xmlns:a16="http://schemas.microsoft.com/office/drawing/2014/main" id="{E861992B-A3EE-4205-9BA4-156DB4324DA8}"/>
            </a:ext>
          </a:extLst>
        </xdr:cNvPr>
        <xdr:cNvCxnSpPr/>
      </xdr:nvCxnSpPr>
      <xdr:spPr>
        <a:xfrm flipV="1">
          <a:off x="9639300" y="1795272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101600</xdr:rowOff>
    </xdr:from>
    <xdr:to>
      <xdr:col>46</xdr:col>
      <xdr:colOff>38100</xdr:colOff>
      <xdr:row>105</xdr:row>
      <xdr:rowOff>31750</xdr:rowOff>
    </xdr:to>
    <xdr:sp macro="" textlink="">
      <xdr:nvSpPr>
        <xdr:cNvPr id="481" name="楕円 480">
          <a:extLst>
            <a:ext uri="{FF2B5EF4-FFF2-40B4-BE49-F238E27FC236}">
              <a16:creationId xmlns:a16="http://schemas.microsoft.com/office/drawing/2014/main" id="{49A6469A-EE25-479F-8978-1A6F62F9C066}"/>
            </a:ext>
          </a:extLst>
        </xdr:cNvPr>
        <xdr:cNvSpPr/>
      </xdr:nvSpPr>
      <xdr:spPr>
        <a:xfrm>
          <a:off x="8699500" y="179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137161</xdr:rowOff>
    </xdr:from>
    <xdr:to>
      <xdr:col>50</xdr:col>
      <xdr:colOff>114300</xdr:colOff>
      <xdr:row>104</xdr:row>
      <xdr:rowOff>152400</xdr:rowOff>
    </xdr:to>
    <xdr:cxnSp macro="">
      <xdr:nvCxnSpPr>
        <xdr:cNvPr id="482" name="直線コネクタ 481">
          <a:extLst>
            <a:ext uri="{FF2B5EF4-FFF2-40B4-BE49-F238E27FC236}">
              <a16:creationId xmlns:a16="http://schemas.microsoft.com/office/drawing/2014/main" id="{9137C63D-8D97-4C9C-87F9-A3FE1BC200A4}"/>
            </a:ext>
          </a:extLst>
        </xdr:cNvPr>
        <xdr:cNvCxnSpPr/>
      </xdr:nvCxnSpPr>
      <xdr:spPr>
        <a:xfrm flipV="1">
          <a:off x="8750300" y="179679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36830</xdr:rowOff>
    </xdr:from>
    <xdr:to>
      <xdr:col>41</xdr:col>
      <xdr:colOff>101600</xdr:colOff>
      <xdr:row>103</xdr:row>
      <xdr:rowOff>138430</xdr:rowOff>
    </xdr:to>
    <xdr:sp macro="" textlink="">
      <xdr:nvSpPr>
        <xdr:cNvPr id="483" name="楕円 482">
          <a:extLst>
            <a:ext uri="{FF2B5EF4-FFF2-40B4-BE49-F238E27FC236}">
              <a16:creationId xmlns:a16="http://schemas.microsoft.com/office/drawing/2014/main" id="{3F3F06BB-C63F-433F-8B74-607D2ABF0AAB}"/>
            </a:ext>
          </a:extLst>
        </xdr:cNvPr>
        <xdr:cNvSpPr/>
      </xdr:nvSpPr>
      <xdr:spPr>
        <a:xfrm>
          <a:off x="7810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87630</xdr:rowOff>
    </xdr:from>
    <xdr:to>
      <xdr:col>45</xdr:col>
      <xdr:colOff>177800</xdr:colOff>
      <xdr:row>104</xdr:row>
      <xdr:rowOff>152400</xdr:rowOff>
    </xdr:to>
    <xdr:cxnSp macro="">
      <xdr:nvCxnSpPr>
        <xdr:cNvPr id="484" name="直線コネクタ 483">
          <a:extLst>
            <a:ext uri="{FF2B5EF4-FFF2-40B4-BE49-F238E27FC236}">
              <a16:creationId xmlns:a16="http://schemas.microsoft.com/office/drawing/2014/main" id="{7A67948A-B2BE-4E7D-BF18-8FB4CAF1754F}"/>
            </a:ext>
          </a:extLst>
        </xdr:cNvPr>
        <xdr:cNvCxnSpPr/>
      </xdr:nvCxnSpPr>
      <xdr:spPr>
        <a:xfrm>
          <a:off x="7861300" y="1774698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52070</xdr:rowOff>
    </xdr:from>
    <xdr:to>
      <xdr:col>36</xdr:col>
      <xdr:colOff>165100</xdr:colOff>
      <xdr:row>103</xdr:row>
      <xdr:rowOff>153670</xdr:rowOff>
    </xdr:to>
    <xdr:sp macro="" textlink="">
      <xdr:nvSpPr>
        <xdr:cNvPr id="485" name="楕円 484">
          <a:extLst>
            <a:ext uri="{FF2B5EF4-FFF2-40B4-BE49-F238E27FC236}">
              <a16:creationId xmlns:a16="http://schemas.microsoft.com/office/drawing/2014/main" id="{395777DB-E600-49C1-9A68-AA38DE444562}"/>
            </a:ext>
          </a:extLst>
        </xdr:cNvPr>
        <xdr:cNvSpPr/>
      </xdr:nvSpPr>
      <xdr:spPr>
        <a:xfrm>
          <a:off x="6921500" y="1771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87630</xdr:rowOff>
    </xdr:from>
    <xdr:to>
      <xdr:col>41</xdr:col>
      <xdr:colOff>50800</xdr:colOff>
      <xdr:row>103</xdr:row>
      <xdr:rowOff>102870</xdr:rowOff>
    </xdr:to>
    <xdr:cxnSp macro="">
      <xdr:nvCxnSpPr>
        <xdr:cNvPr id="486" name="直線コネクタ 485">
          <a:extLst>
            <a:ext uri="{FF2B5EF4-FFF2-40B4-BE49-F238E27FC236}">
              <a16:creationId xmlns:a16="http://schemas.microsoft.com/office/drawing/2014/main" id="{5D131FE6-4D4F-4F91-B076-A3FCA315CD7C}"/>
            </a:ext>
          </a:extLst>
        </xdr:cNvPr>
        <xdr:cNvCxnSpPr/>
      </xdr:nvCxnSpPr>
      <xdr:spPr>
        <a:xfrm flipV="1">
          <a:off x="6972300" y="17746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7" name="n_1aveValue【市民会館】&#10;一人当たり面積">
          <a:extLst>
            <a:ext uri="{FF2B5EF4-FFF2-40B4-BE49-F238E27FC236}">
              <a16:creationId xmlns:a16="http://schemas.microsoft.com/office/drawing/2014/main" id="{0E4E58AC-14D8-4A7E-A683-018B5E3B6B86}"/>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8" name="n_2aveValue【市民会館】&#10;一人当たり面積">
          <a:extLst>
            <a:ext uri="{FF2B5EF4-FFF2-40B4-BE49-F238E27FC236}">
              <a16:creationId xmlns:a16="http://schemas.microsoft.com/office/drawing/2014/main" id="{10F02B92-875F-4905-B4B6-C390BA1CEAE7}"/>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9" name="n_3aveValue【市民会館】&#10;一人当たり面積">
          <a:extLst>
            <a:ext uri="{FF2B5EF4-FFF2-40B4-BE49-F238E27FC236}">
              <a16:creationId xmlns:a16="http://schemas.microsoft.com/office/drawing/2014/main" id="{D0B741A5-63E0-4E5C-995A-79AFE91463BF}"/>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90" name="n_4aveValue【市民会館】&#10;一人当たり面積">
          <a:extLst>
            <a:ext uri="{FF2B5EF4-FFF2-40B4-BE49-F238E27FC236}">
              <a16:creationId xmlns:a16="http://schemas.microsoft.com/office/drawing/2014/main" id="{D5ED75C9-E493-406F-8C7C-9C5F1B8B452D}"/>
            </a:ext>
          </a:extLst>
        </xdr:cNvPr>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33038</xdr:rowOff>
    </xdr:from>
    <xdr:ext cx="469744" cy="259045"/>
    <xdr:sp macro="" textlink="">
      <xdr:nvSpPr>
        <xdr:cNvPr id="491" name="n_1mainValue【市民会館】&#10;一人当たり面積">
          <a:extLst>
            <a:ext uri="{FF2B5EF4-FFF2-40B4-BE49-F238E27FC236}">
              <a16:creationId xmlns:a16="http://schemas.microsoft.com/office/drawing/2014/main" id="{4210D198-68AA-4370-A736-F289F3715B74}"/>
            </a:ext>
          </a:extLst>
        </xdr:cNvPr>
        <xdr:cNvSpPr txBox="1"/>
      </xdr:nvSpPr>
      <xdr:spPr>
        <a:xfrm>
          <a:off x="9391727" y="176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48277</xdr:rowOff>
    </xdr:from>
    <xdr:ext cx="469744" cy="259045"/>
    <xdr:sp macro="" textlink="">
      <xdr:nvSpPr>
        <xdr:cNvPr id="492" name="n_2mainValue【市民会館】&#10;一人当たり面積">
          <a:extLst>
            <a:ext uri="{FF2B5EF4-FFF2-40B4-BE49-F238E27FC236}">
              <a16:creationId xmlns:a16="http://schemas.microsoft.com/office/drawing/2014/main" id="{B41729F2-3EC1-4374-81A5-AF8C1ADDA52F}"/>
            </a:ext>
          </a:extLst>
        </xdr:cNvPr>
        <xdr:cNvSpPr txBox="1"/>
      </xdr:nvSpPr>
      <xdr:spPr>
        <a:xfrm>
          <a:off x="8515427" y="1770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154957</xdr:rowOff>
    </xdr:from>
    <xdr:ext cx="469744" cy="259045"/>
    <xdr:sp macro="" textlink="">
      <xdr:nvSpPr>
        <xdr:cNvPr id="493" name="n_3mainValue【市民会館】&#10;一人当たり面積">
          <a:extLst>
            <a:ext uri="{FF2B5EF4-FFF2-40B4-BE49-F238E27FC236}">
              <a16:creationId xmlns:a16="http://schemas.microsoft.com/office/drawing/2014/main" id="{16ECD08D-DBC0-4EB0-9C08-CDC235152DAA}"/>
            </a:ext>
          </a:extLst>
        </xdr:cNvPr>
        <xdr:cNvSpPr txBox="1"/>
      </xdr:nvSpPr>
      <xdr:spPr>
        <a:xfrm>
          <a:off x="7626427" y="1747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170197</xdr:rowOff>
    </xdr:from>
    <xdr:ext cx="469744" cy="259045"/>
    <xdr:sp macro="" textlink="">
      <xdr:nvSpPr>
        <xdr:cNvPr id="494" name="n_4mainValue【市民会館】&#10;一人当たり面積">
          <a:extLst>
            <a:ext uri="{FF2B5EF4-FFF2-40B4-BE49-F238E27FC236}">
              <a16:creationId xmlns:a16="http://schemas.microsoft.com/office/drawing/2014/main" id="{41029E26-B117-4430-8E12-CB186D1F9087}"/>
            </a:ext>
          </a:extLst>
        </xdr:cNvPr>
        <xdr:cNvSpPr txBox="1"/>
      </xdr:nvSpPr>
      <xdr:spPr>
        <a:xfrm>
          <a:off x="6737427" y="1748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37DD9ED7-A1D2-4C1F-9DB6-75B6EEA44FD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14FAEA91-DF09-4DA3-AFE0-B70C7077777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788B07A2-4A06-487E-B9A2-4899BD26F70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8FC38F69-A7D6-4155-B74C-CDE940B0107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7B959EC8-6273-4FE2-A876-2C7DCC11BA1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D4139E36-FB89-4881-BDE1-7C91340EBF6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2EB6AE63-5BC8-45D3-8F27-BE3A6544D9A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C82419A0-BB1E-4C6B-A3B4-D13B8A95853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BF4D56A2-E527-4D46-B0A9-02649D53937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248D8A7D-F925-4C5D-B0AE-F790ED33B64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7FC0FB4C-490F-4BDF-B2D3-D9A2CD4F735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40C72CEB-78D2-4454-AFEB-412FFC44197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C54E0466-D0B7-4989-8033-818D9A033FA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DFE0B98C-9C8C-443E-9181-856AFE68A26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9E699C8A-46D0-4788-8A38-201A2C51DEF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582B4E2D-AE81-4F8D-AF42-52E0B4D7D85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78613F8E-5593-4AC1-B39E-90D9D6434A3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E60DF89D-6C00-4C7E-A0F0-F1368B179A5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14E47EA7-1ABC-4692-86DF-574139B7093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3A9DCC31-64F3-4285-8F32-63C639F9C95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F277B919-FFBB-4E77-ABCF-479CE591160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CD70841B-D493-499B-A94B-BFB8459CC3C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BFBBA664-F85D-4025-848E-1B1A0F66A68C}"/>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E8672640-7758-46CF-84C0-694A75B2172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26D984DC-A7DA-43CF-B985-E94984D922C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20" name="直線コネクタ 519">
          <a:extLst>
            <a:ext uri="{FF2B5EF4-FFF2-40B4-BE49-F238E27FC236}">
              <a16:creationId xmlns:a16="http://schemas.microsoft.com/office/drawing/2014/main" id="{E92A2055-6720-4D2D-BBAC-976539D66BDF}"/>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1" name="【一般廃棄物処理施設】&#10;有形固定資産減価償却率最小値テキスト">
          <a:extLst>
            <a:ext uri="{FF2B5EF4-FFF2-40B4-BE49-F238E27FC236}">
              <a16:creationId xmlns:a16="http://schemas.microsoft.com/office/drawing/2014/main" id="{62D744DF-1450-4AB6-9779-53498B835B0D}"/>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2" name="直線コネクタ 521">
          <a:extLst>
            <a:ext uri="{FF2B5EF4-FFF2-40B4-BE49-F238E27FC236}">
              <a16:creationId xmlns:a16="http://schemas.microsoft.com/office/drawing/2014/main" id="{C6109A99-6B62-4E20-816E-A6F5F6EAAF60}"/>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3" name="【一般廃棄物処理施設】&#10;有形固定資産減価償却率最大値テキスト">
          <a:extLst>
            <a:ext uri="{FF2B5EF4-FFF2-40B4-BE49-F238E27FC236}">
              <a16:creationId xmlns:a16="http://schemas.microsoft.com/office/drawing/2014/main" id="{C615CE9E-28E6-4A09-8C4E-0F489A9B183F}"/>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4" name="直線コネクタ 523">
          <a:extLst>
            <a:ext uri="{FF2B5EF4-FFF2-40B4-BE49-F238E27FC236}">
              <a16:creationId xmlns:a16="http://schemas.microsoft.com/office/drawing/2014/main" id="{16DB94F1-0520-4699-8512-2600D1FE922E}"/>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26FBE8F7-B3FA-49F7-9D0E-FFC7C48B84CE}"/>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6" name="フローチャート: 判断 525">
          <a:extLst>
            <a:ext uri="{FF2B5EF4-FFF2-40B4-BE49-F238E27FC236}">
              <a16:creationId xmlns:a16="http://schemas.microsoft.com/office/drawing/2014/main" id="{85EB0218-2184-4D2D-9807-69170AE469F6}"/>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7" name="フローチャート: 判断 526">
          <a:extLst>
            <a:ext uri="{FF2B5EF4-FFF2-40B4-BE49-F238E27FC236}">
              <a16:creationId xmlns:a16="http://schemas.microsoft.com/office/drawing/2014/main" id="{399D3C86-B834-44D3-8740-5286F0CC0771}"/>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8" name="フローチャート: 判断 527">
          <a:extLst>
            <a:ext uri="{FF2B5EF4-FFF2-40B4-BE49-F238E27FC236}">
              <a16:creationId xmlns:a16="http://schemas.microsoft.com/office/drawing/2014/main" id="{0F7B4EC5-8258-4D72-9644-30D14F458C8B}"/>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9" name="フローチャート: 判断 528">
          <a:extLst>
            <a:ext uri="{FF2B5EF4-FFF2-40B4-BE49-F238E27FC236}">
              <a16:creationId xmlns:a16="http://schemas.microsoft.com/office/drawing/2014/main" id="{2A66169E-C629-4A2C-8755-E355F1F8A610}"/>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530" name="フローチャート: 判断 529">
          <a:extLst>
            <a:ext uri="{FF2B5EF4-FFF2-40B4-BE49-F238E27FC236}">
              <a16:creationId xmlns:a16="http://schemas.microsoft.com/office/drawing/2014/main" id="{C7CBF7E6-9DC6-44B0-866C-495D69EA03B1}"/>
            </a:ext>
          </a:extLst>
        </xdr:cNvPr>
        <xdr:cNvSpPr/>
      </xdr:nvSpPr>
      <xdr:spPr>
        <a:xfrm>
          <a:off x="12763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D609651-B6B9-42AB-BB6E-C1100EF0850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BD47E5B3-ACD4-498A-B6D3-26B74E971C5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EF5965F7-D480-4488-AB69-416AF6710B9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9EA5DE2E-D469-48C5-A16A-E9C0EC60929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3A4002EA-D470-43CA-9B66-F3A9FF3EC40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4173</xdr:rowOff>
    </xdr:from>
    <xdr:to>
      <xdr:col>85</xdr:col>
      <xdr:colOff>177800</xdr:colOff>
      <xdr:row>39</xdr:row>
      <xdr:rowOff>105773</xdr:rowOff>
    </xdr:to>
    <xdr:sp macro="" textlink="">
      <xdr:nvSpPr>
        <xdr:cNvPr id="536" name="楕円 535">
          <a:extLst>
            <a:ext uri="{FF2B5EF4-FFF2-40B4-BE49-F238E27FC236}">
              <a16:creationId xmlns:a16="http://schemas.microsoft.com/office/drawing/2014/main" id="{EBB944BC-3110-4B9C-96B7-F14F4CE2BB50}"/>
            </a:ext>
          </a:extLst>
        </xdr:cNvPr>
        <xdr:cNvSpPr/>
      </xdr:nvSpPr>
      <xdr:spPr>
        <a:xfrm>
          <a:off x="162687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154050</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94944DB7-8F85-4D75-851C-9559DCEF9062}"/>
            </a:ext>
          </a:extLst>
        </xdr:cNvPr>
        <xdr:cNvSpPr txBox="1"/>
      </xdr:nvSpPr>
      <xdr:spPr>
        <a:xfrm>
          <a:off x="16357600"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142966</xdr:rowOff>
    </xdr:from>
    <xdr:to>
      <xdr:col>81</xdr:col>
      <xdr:colOff>101600</xdr:colOff>
      <xdr:row>39</xdr:row>
      <xdr:rowOff>73116</xdr:rowOff>
    </xdr:to>
    <xdr:sp macro="" textlink="">
      <xdr:nvSpPr>
        <xdr:cNvPr id="538" name="楕円 537">
          <a:extLst>
            <a:ext uri="{FF2B5EF4-FFF2-40B4-BE49-F238E27FC236}">
              <a16:creationId xmlns:a16="http://schemas.microsoft.com/office/drawing/2014/main" id="{223C87FD-5561-4219-AB70-D4105354F3CF}"/>
            </a:ext>
          </a:extLst>
        </xdr:cNvPr>
        <xdr:cNvSpPr/>
      </xdr:nvSpPr>
      <xdr:spPr>
        <a:xfrm>
          <a:off x="154305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22316</xdr:rowOff>
    </xdr:from>
    <xdr:to>
      <xdr:col>85</xdr:col>
      <xdr:colOff>127000</xdr:colOff>
      <xdr:row>39</xdr:row>
      <xdr:rowOff>54973</xdr:rowOff>
    </xdr:to>
    <xdr:cxnSp macro="">
      <xdr:nvCxnSpPr>
        <xdr:cNvPr id="539" name="直線コネクタ 538">
          <a:extLst>
            <a:ext uri="{FF2B5EF4-FFF2-40B4-BE49-F238E27FC236}">
              <a16:creationId xmlns:a16="http://schemas.microsoft.com/office/drawing/2014/main" id="{EDD311B0-EC3C-45BD-8B13-628919CF1E4F}"/>
            </a:ext>
          </a:extLst>
        </xdr:cNvPr>
        <xdr:cNvCxnSpPr/>
      </xdr:nvCxnSpPr>
      <xdr:spPr>
        <a:xfrm>
          <a:off x="15481300" y="670886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113574</xdr:rowOff>
    </xdr:from>
    <xdr:to>
      <xdr:col>76</xdr:col>
      <xdr:colOff>165100</xdr:colOff>
      <xdr:row>39</xdr:row>
      <xdr:rowOff>43724</xdr:rowOff>
    </xdr:to>
    <xdr:sp macro="" textlink="">
      <xdr:nvSpPr>
        <xdr:cNvPr id="540" name="楕円 539">
          <a:extLst>
            <a:ext uri="{FF2B5EF4-FFF2-40B4-BE49-F238E27FC236}">
              <a16:creationId xmlns:a16="http://schemas.microsoft.com/office/drawing/2014/main" id="{F9B3004E-7042-41DF-9DCC-11ADB9146B61}"/>
            </a:ext>
          </a:extLst>
        </xdr:cNvPr>
        <xdr:cNvSpPr/>
      </xdr:nvSpPr>
      <xdr:spPr>
        <a:xfrm>
          <a:off x="145415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164374</xdr:rowOff>
    </xdr:from>
    <xdr:to>
      <xdr:col>81</xdr:col>
      <xdr:colOff>50800</xdr:colOff>
      <xdr:row>39</xdr:row>
      <xdr:rowOff>22316</xdr:rowOff>
    </xdr:to>
    <xdr:cxnSp macro="">
      <xdr:nvCxnSpPr>
        <xdr:cNvPr id="541" name="直線コネクタ 540">
          <a:extLst>
            <a:ext uri="{FF2B5EF4-FFF2-40B4-BE49-F238E27FC236}">
              <a16:creationId xmlns:a16="http://schemas.microsoft.com/office/drawing/2014/main" id="{C009060C-9907-448D-91B8-22C67D6066AF}"/>
            </a:ext>
          </a:extLst>
        </xdr:cNvPr>
        <xdr:cNvCxnSpPr/>
      </xdr:nvCxnSpPr>
      <xdr:spPr>
        <a:xfrm>
          <a:off x="14592300" y="667947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69487</xdr:rowOff>
    </xdr:from>
    <xdr:to>
      <xdr:col>72</xdr:col>
      <xdr:colOff>38100</xdr:colOff>
      <xdr:row>38</xdr:row>
      <xdr:rowOff>171087</xdr:rowOff>
    </xdr:to>
    <xdr:sp macro="" textlink="">
      <xdr:nvSpPr>
        <xdr:cNvPr id="542" name="楕円 541">
          <a:extLst>
            <a:ext uri="{FF2B5EF4-FFF2-40B4-BE49-F238E27FC236}">
              <a16:creationId xmlns:a16="http://schemas.microsoft.com/office/drawing/2014/main" id="{2BE57A29-C221-4423-B907-B66728E752EA}"/>
            </a:ext>
          </a:extLst>
        </xdr:cNvPr>
        <xdr:cNvSpPr/>
      </xdr:nvSpPr>
      <xdr:spPr>
        <a:xfrm>
          <a:off x="13652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120287</xdr:rowOff>
    </xdr:from>
    <xdr:to>
      <xdr:col>76</xdr:col>
      <xdr:colOff>114300</xdr:colOff>
      <xdr:row>38</xdr:row>
      <xdr:rowOff>164374</xdr:rowOff>
    </xdr:to>
    <xdr:cxnSp macro="">
      <xdr:nvCxnSpPr>
        <xdr:cNvPr id="543" name="直線コネクタ 542">
          <a:extLst>
            <a:ext uri="{FF2B5EF4-FFF2-40B4-BE49-F238E27FC236}">
              <a16:creationId xmlns:a16="http://schemas.microsoft.com/office/drawing/2014/main" id="{CB10F7D6-F5CB-4012-8C1E-862338FE2D44}"/>
            </a:ext>
          </a:extLst>
        </xdr:cNvPr>
        <xdr:cNvCxnSpPr/>
      </xdr:nvCxnSpPr>
      <xdr:spPr>
        <a:xfrm>
          <a:off x="13703300" y="663538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25400</xdr:rowOff>
    </xdr:from>
    <xdr:to>
      <xdr:col>67</xdr:col>
      <xdr:colOff>101600</xdr:colOff>
      <xdr:row>38</xdr:row>
      <xdr:rowOff>127000</xdr:rowOff>
    </xdr:to>
    <xdr:sp macro="" textlink="">
      <xdr:nvSpPr>
        <xdr:cNvPr id="544" name="楕円 543">
          <a:extLst>
            <a:ext uri="{FF2B5EF4-FFF2-40B4-BE49-F238E27FC236}">
              <a16:creationId xmlns:a16="http://schemas.microsoft.com/office/drawing/2014/main" id="{90CD33B4-7359-43F5-B903-E6A20ECD5A4E}"/>
            </a:ext>
          </a:extLst>
        </xdr:cNvPr>
        <xdr:cNvSpPr/>
      </xdr:nvSpPr>
      <xdr:spPr>
        <a:xfrm>
          <a:off x="12763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76200</xdr:rowOff>
    </xdr:from>
    <xdr:to>
      <xdr:col>71</xdr:col>
      <xdr:colOff>177800</xdr:colOff>
      <xdr:row>38</xdr:row>
      <xdr:rowOff>120287</xdr:rowOff>
    </xdr:to>
    <xdr:cxnSp macro="">
      <xdr:nvCxnSpPr>
        <xdr:cNvPr id="545" name="直線コネクタ 544">
          <a:extLst>
            <a:ext uri="{FF2B5EF4-FFF2-40B4-BE49-F238E27FC236}">
              <a16:creationId xmlns:a16="http://schemas.microsoft.com/office/drawing/2014/main" id="{21ED0D08-37D2-471C-BA31-0DBAAB1C9B15}"/>
            </a:ext>
          </a:extLst>
        </xdr:cNvPr>
        <xdr:cNvCxnSpPr/>
      </xdr:nvCxnSpPr>
      <xdr:spPr>
        <a:xfrm>
          <a:off x="12814300" y="659130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FE861CEB-9993-4CA1-B576-F37D2C3F4A8A}"/>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D2FB4581-75C1-4FF0-83A9-37F64B41A92A}"/>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F879AAC8-610E-4512-A86F-BD084D6E89A2}"/>
            </a:ext>
          </a:extLst>
        </xdr:cNvPr>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141894</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1458BE91-0F2A-498B-B612-694755C27E53}"/>
            </a:ext>
          </a:extLst>
        </xdr:cNvPr>
        <xdr:cNvSpPr txBox="1"/>
      </xdr:nvSpPr>
      <xdr:spPr>
        <a:xfrm>
          <a:off x="12611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64243</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678BDE51-500D-4994-A750-D0EC7D76A3A2}"/>
            </a:ext>
          </a:extLst>
        </xdr:cNvPr>
        <xdr:cNvSpPr txBox="1"/>
      </xdr:nvSpPr>
      <xdr:spPr>
        <a:xfrm>
          <a:off x="152660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34851</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B31D73ED-A20E-4037-96FA-7C42004C269E}"/>
            </a:ext>
          </a:extLst>
        </xdr:cNvPr>
        <xdr:cNvSpPr txBox="1"/>
      </xdr:nvSpPr>
      <xdr:spPr>
        <a:xfrm>
          <a:off x="14389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16164</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0883E538-A98B-4296-89A7-0A8D76623A30}"/>
            </a:ext>
          </a:extLst>
        </xdr:cNvPr>
        <xdr:cNvSpPr txBox="1"/>
      </xdr:nvSpPr>
      <xdr:spPr>
        <a:xfrm>
          <a:off x="13500744" y="635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118127</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F0DF3ED0-E96F-4569-A00D-82D0329EC715}"/>
            </a:ext>
          </a:extLst>
        </xdr:cNvPr>
        <xdr:cNvSpPr txBox="1"/>
      </xdr:nvSpPr>
      <xdr:spPr>
        <a:xfrm>
          <a:off x="126117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ECE781AB-6A5C-49F8-8D7E-F3AD5975056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B67AC391-DB77-4066-B226-5F983ADC112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273925C1-B0B6-47E3-94BE-D7E4C7C3DD4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DED04B0E-B53D-4909-9055-FA066625D47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A0044ECE-04F2-4C14-8484-7CC52ED2433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C4E9E0A9-DAB6-4DBE-B043-98CD0BA788E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E6612249-0260-45CD-8032-A66EF7647D2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9E3825A2-A4EC-4129-9557-CD34D7C191A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47592137-3F7A-462E-A553-D4E9C02AFA1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6C96BE0F-CE9B-4D97-9386-41C8C77C0DF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3D59799C-7692-4E69-8E0A-C19AC2E62F3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D95DF5BC-B70C-4FE0-924E-54D07ADB8C7F}"/>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32363ABB-E729-4737-8182-A862E89999A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7E0CAAA0-75A8-4C16-B65D-C331CBE1E8EE}"/>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9EFE61A6-9E73-44AF-9C20-662EF467C66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972CB222-7354-4001-8BBF-27D2E7DA000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87613609-D48E-4BFE-A3BC-67A946036C4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D39FC613-622D-43B8-92F6-5B531DCD60AE}"/>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775468D3-856B-4C96-AD02-788D068BC79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6B816254-F36D-4BE3-917C-A64B2F8D5277}"/>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3AF65D43-830E-4E03-ABED-19C21630027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5" name="テキスト ボックス 574">
          <a:extLst>
            <a:ext uri="{FF2B5EF4-FFF2-40B4-BE49-F238E27FC236}">
              <a16:creationId xmlns:a16="http://schemas.microsoft.com/office/drawing/2014/main" id="{41830FDC-FBAB-4F3C-8CB8-0C1C6FCDD17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91E0E48E-8A68-4655-A64E-88776D9EBA8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7" name="直線コネクタ 576">
          <a:extLst>
            <a:ext uri="{FF2B5EF4-FFF2-40B4-BE49-F238E27FC236}">
              <a16:creationId xmlns:a16="http://schemas.microsoft.com/office/drawing/2014/main" id="{A54846F5-2B31-4666-9596-564C69B7E60E}"/>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8" name="【一般廃棄物処理施設】&#10;一人当たり有形固定資産（償却資産）額最小値テキスト">
          <a:extLst>
            <a:ext uri="{FF2B5EF4-FFF2-40B4-BE49-F238E27FC236}">
              <a16:creationId xmlns:a16="http://schemas.microsoft.com/office/drawing/2014/main" id="{5DE27402-3721-41C2-BF14-B10511F46873}"/>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9" name="直線コネクタ 578">
          <a:extLst>
            <a:ext uri="{FF2B5EF4-FFF2-40B4-BE49-F238E27FC236}">
              <a16:creationId xmlns:a16="http://schemas.microsoft.com/office/drawing/2014/main" id="{D9B0EE37-0A5E-47F9-B693-983F76ABF1AC}"/>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E0EF8158-C0FF-4808-A152-DDC9050E2781}"/>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1" name="直線コネクタ 580">
          <a:extLst>
            <a:ext uri="{FF2B5EF4-FFF2-40B4-BE49-F238E27FC236}">
              <a16:creationId xmlns:a16="http://schemas.microsoft.com/office/drawing/2014/main" id="{6540C429-9DEC-4290-B91A-CBA7BE2D1F20}"/>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2" name="【一般廃棄物処理施設】&#10;一人当たり有形固定資産（償却資産）額平均値テキスト">
          <a:extLst>
            <a:ext uri="{FF2B5EF4-FFF2-40B4-BE49-F238E27FC236}">
              <a16:creationId xmlns:a16="http://schemas.microsoft.com/office/drawing/2014/main" id="{1667ACD7-4597-4C7E-ABAF-AFF2FA1FF020}"/>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3" name="フローチャート: 判断 582">
          <a:extLst>
            <a:ext uri="{FF2B5EF4-FFF2-40B4-BE49-F238E27FC236}">
              <a16:creationId xmlns:a16="http://schemas.microsoft.com/office/drawing/2014/main" id="{2AD38EAB-FACA-4371-AB81-2D6B1FD60E2F}"/>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4" name="フローチャート: 判断 583">
          <a:extLst>
            <a:ext uri="{FF2B5EF4-FFF2-40B4-BE49-F238E27FC236}">
              <a16:creationId xmlns:a16="http://schemas.microsoft.com/office/drawing/2014/main" id="{83171C0F-4EDD-4CD8-BD06-49F3E2909F6F}"/>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5" name="フローチャート: 判断 584">
          <a:extLst>
            <a:ext uri="{FF2B5EF4-FFF2-40B4-BE49-F238E27FC236}">
              <a16:creationId xmlns:a16="http://schemas.microsoft.com/office/drawing/2014/main" id="{2E9FB24F-186A-4EA5-AE2E-23666882451E}"/>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6" name="フローチャート: 判断 585">
          <a:extLst>
            <a:ext uri="{FF2B5EF4-FFF2-40B4-BE49-F238E27FC236}">
              <a16:creationId xmlns:a16="http://schemas.microsoft.com/office/drawing/2014/main" id="{8372FF15-E31B-4B79-92D7-AD0F907D17E7}"/>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143579</xdr:rowOff>
    </xdr:from>
    <xdr:to>
      <xdr:col>98</xdr:col>
      <xdr:colOff>38100</xdr:colOff>
      <xdr:row>40</xdr:row>
      <xdr:rowOff>73729</xdr:rowOff>
    </xdr:to>
    <xdr:sp macro="" textlink="">
      <xdr:nvSpPr>
        <xdr:cNvPr id="587" name="フローチャート: 判断 586">
          <a:extLst>
            <a:ext uri="{FF2B5EF4-FFF2-40B4-BE49-F238E27FC236}">
              <a16:creationId xmlns:a16="http://schemas.microsoft.com/office/drawing/2014/main" id="{E035F660-FEA9-493E-9AAA-3DB4178B5248}"/>
            </a:ext>
          </a:extLst>
        </xdr:cNvPr>
        <xdr:cNvSpPr/>
      </xdr:nvSpPr>
      <xdr:spPr>
        <a:xfrm>
          <a:off x="18605500" y="6830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F2680CB-56B2-40F9-A0B7-E6179968F76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6D896C39-2B26-4D4F-AFAC-AEDFCF44E34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7DA7CCD1-287B-42FA-9C94-934475AE983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D9F124B0-7510-4717-8CC8-25402FF0E1F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337A0330-AD37-4736-A48A-006270A1FE0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109227</xdr:rowOff>
    </xdr:from>
    <xdr:to>
      <xdr:col>116</xdr:col>
      <xdr:colOff>114300</xdr:colOff>
      <xdr:row>40</xdr:row>
      <xdr:rowOff>39377</xdr:rowOff>
    </xdr:to>
    <xdr:sp macro="" textlink="">
      <xdr:nvSpPr>
        <xdr:cNvPr id="593" name="楕円 592">
          <a:extLst>
            <a:ext uri="{FF2B5EF4-FFF2-40B4-BE49-F238E27FC236}">
              <a16:creationId xmlns:a16="http://schemas.microsoft.com/office/drawing/2014/main" id="{063E7A70-9DA1-4783-AE0B-46D313E6909A}"/>
            </a:ext>
          </a:extLst>
        </xdr:cNvPr>
        <xdr:cNvSpPr/>
      </xdr:nvSpPr>
      <xdr:spPr>
        <a:xfrm>
          <a:off x="22110700" y="679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132104</xdr:rowOff>
    </xdr:from>
    <xdr:ext cx="599010" cy="259045"/>
    <xdr:sp macro="" textlink="">
      <xdr:nvSpPr>
        <xdr:cNvPr id="594" name="【一般廃棄物処理施設】&#10;一人当たり有形固定資産（償却資産）額該当値テキスト">
          <a:extLst>
            <a:ext uri="{FF2B5EF4-FFF2-40B4-BE49-F238E27FC236}">
              <a16:creationId xmlns:a16="http://schemas.microsoft.com/office/drawing/2014/main" id="{9428351E-1C25-4249-B069-4D7187CDABB3}"/>
            </a:ext>
          </a:extLst>
        </xdr:cNvPr>
        <xdr:cNvSpPr txBox="1"/>
      </xdr:nvSpPr>
      <xdr:spPr>
        <a:xfrm>
          <a:off x="22199600" y="6647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151857</xdr:rowOff>
    </xdr:from>
    <xdr:to>
      <xdr:col>112</xdr:col>
      <xdr:colOff>38100</xdr:colOff>
      <xdr:row>40</xdr:row>
      <xdr:rowOff>82007</xdr:rowOff>
    </xdr:to>
    <xdr:sp macro="" textlink="">
      <xdr:nvSpPr>
        <xdr:cNvPr id="595" name="楕円 594">
          <a:extLst>
            <a:ext uri="{FF2B5EF4-FFF2-40B4-BE49-F238E27FC236}">
              <a16:creationId xmlns:a16="http://schemas.microsoft.com/office/drawing/2014/main" id="{6320823F-8C55-4910-8105-AA41A8251EEA}"/>
            </a:ext>
          </a:extLst>
        </xdr:cNvPr>
        <xdr:cNvSpPr/>
      </xdr:nvSpPr>
      <xdr:spPr>
        <a:xfrm>
          <a:off x="21272500" y="683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160027</xdr:rowOff>
    </xdr:from>
    <xdr:to>
      <xdr:col>116</xdr:col>
      <xdr:colOff>63500</xdr:colOff>
      <xdr:row>40</xdr:row>
      <xdr:rowOff>31207</xdr:rowOff>
    </xdr:to>
    <xdr:cxnSp macro="">
      <xdr:nvCxnSpPr>
        <xdr:cNvPr id="596" name="直線コネクタ 595">
          <a:extLst>
            <a:ext uri="{FF2B5EF4-FFF2-40B4-BE49-F238E27FC236}">
              <a16:creationId xmlns:a16="http://schemas.microsoft.com/office/drawing/2014/main" id="{CAC324C8-8AA4-46F9-8EED-CCBDCA6EC990}"/>
            </a:ext>
          </a:extLst>
        </xdr:cNvPr>
        <xdr:cNvCxnSpPr/>
      </xdr:nvCxnSpPr>
      <xdr:spPr>
        <a:xfrm flipV="1">
          <a:off x="21323300" y="6846577"/>
          <a:ext cx="838200" cy="4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164046</xdr:rowOff>
    </xdr:from>
    <xdr:to>
      <xdr:col>107</xdr:col>
      <xdr:colOff>101600</xdr:colOff>
      <xdr:row>40</xdr:row>
      <xdr:rowOff>94196</xdr:rowOff>
    </xdr:to>
    <xdr:sp macro="" textlink="">
      <xdr:nvSpPr>
        <xdr:cNvPr id="597" name="楕円 596">
          <a:extLst>
            <a:ext uri="{FF2B5EF4-FFF2-40B4-BE49-F238E27FC236}">
              <a16:creationId xmlns:a16="http://schemas.microsoft.com/office/drawing/2014/main" id="{05E4ABFA-F572-48DF-9957-7B579D9F1503}"/>
            </a:ext>
          </a:extLst>
        </xdr:cNvPr>
        <xdr:cNvSpPr/>
      </xdr:nvSpPr>
      <xdr:spPr>
        <a:xfrm>
          <a:off x="20383500" y="685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31207</xdr:rowOff>
    </xdr:from>
    <xdr:to>
      <xdr:col>111</xdr:col>
      <xdr:colOff>177800</xdr:colOff>
      <xdr:row>40</xdr:row>
      <xdr:rowOff>43396</xdr:rowOff>
    </xdr:to>
    <xdr:cxnSp macro="">
      <xdr:nvCxnSpPr>
        <xdr:cNvPr id="598" name="直線コネクタ 597">
          <a:extLst>
            <a:ext uri="{FF2B5EF4-FFF2-40B4-BE49-F238E27FC236}">
              <a16:creationId xmlns:a16="http://schemas.microsoft.com/office/drawing/2014/main" id="{E4A396FE-0A06-43F1-8E06-D3A6EFA76AE4}"/>
            </a:ext>
          </a:extLst>
        </xdr:cNvPr>
        <xdr:cNvCxnSpPr/>
      </xdr:nvCxnSpPr>
      <xdr:spPr>
        <a:xfrm flipV="1">
          <a:off x="20434300" y="6889207"/>
          <a:ext cx="889000" cy="12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170161</xdr:rowOff>
    </xdr:from>
    <xdr:to>
      <xdr:col>102</xdr:col>
      <xdr:colOff>165100</xdr:colOff>
      <xdr:row>40</xdr:row>
      <xdr:rowOff>100311</xdr:rowOff>
    </xdr:to>
    <xdr:sp macro="" textlink="">
      <xdr:nvSpPr>
        <xdr:cNvPr id="599" name="楕円 598">
          <a:extLst>
            <a:ext uri="{FF2B5EF4-FFF2-40B4-BE49-F238E27FC236}">
              <a16:creationId xmlns:a16="http://schemas.microsoft.com/office/drawing/2014/main" id="{C9322747-466A-42B1-8340-CCF0A8A0D03F}"/>
            </a:ext>
          </a:extLst>
        </xdr:cNvPr>
        <xdr:cNvSpPr/>
      </xdr:nvSpPr>
      <xdr:spPr>
        <a:xfrm>
          <a:off x="19494500" y="685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43396</xdr:rowOff>
    </xdr:from>
    <xdr:to>
      <xdr:col>107</xdr:col>
      <xdr:colOff>50800</xdr:colOff>
      <xdr:row>40</xdr:row>
      <xdr:rowOff>49511</xdr:rowOff>
    </xdr:to>
    <xdr:cxnSp macro="">
      <xdr:nvCxnSpPr>
        <xdr:cNvPr id="600" name="直線コネクタ 599">
          <a:extLst>
            <a:ext uri="{FF2B5EF4-FFF2-40B4-BE49-F238E27FC236}">
              <a16:creationId xmlns:a16="http://schemas.microsoft.com/office/drawing/2014/main" id="{A2574A58-F69E-4A19-8203-9EAD1EFE50F1}"/>
            </a:ext>
          </a:extLst>
        </xdr:cNvPr>
        <xdr:cNvCxnSpPr/>
      </xdr:nvCxnSpPr>
      <xdr:spPr>
        <a:xfrm flipV="1">
          <a:off x="19545300" y="6901396"/>
          <a:ext cx="889000" cy="6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4628</xdr:rowOff>
    </xdr:from>
    <xdr:to>
      <xdr:col>98</xdr:col>
      <xdr:colOff>38100</xdr:colOff>
      <xdr:row>40</xdr:row>
      <xdr:rowOff>106228</xdr:rowOff>
    </xdr:to>
    <xdr:sp macro="" textlink="">
      <xdr:nvSpPr>
        <xdr:cNvPr id="601" name="楕円 600">
          <a:extLst>
            <a:ext uri="{FF2B5EF4-FFF2-40B4-BE49-F238E27FC236}">
              <a16:creationId xmlns:a16="http://schemas.microsoft.com/office/drawing/2014/main" id="{8AD508EF-95B8-4EE7-871D-CE3C8B7DCE57}"/>
            </a:ext>
          </a:extLst>
        </xdr:cNvPr>
        <xdr:cNvSpPr/>
      </xdr:nvSpPr>
      <xdr:spPr>
        <a:xfrm>
          <a:off x="18605500" y="686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49511</xdr:rowOff>
    </xdr:from>
    <xdr:to>
      <xdr:col>102</xdr:col>
      <xdr:colOff>114300</xdr:colOff>
      <xdr:row>40</xdr:row>
      <xdr:rowOff>55428</xdr:rowOff>
    </xdr:to>
    <xdr:cxnSp macro="">
      <xdr:nvCxnSpPr>
        <xdr:cNvPr id="602" name="直線コネクタ 601">
          <a:extLst>
            <a:ext uri="{FF2B5EF4-FFF2-40B4-BE49-F238E27FC236}">
              <a16:creationId xmlns:a16="http://schemas.microsoft.com/office/drawing/2014/main" id="{582B8543-30C0-4CF2-9784-DA743DF9DD9C}"/>
            </a:ext>
          </a:extLst>
        </xdr:cNvPr>
        <xdr:cNvCxnSpPr/>
      </xdr:nvCxnSpPr>
      <xdr:spPr>
        <a:xfrm flipV="1">
          <a:off x="18656300" y="6907511"/>
          <a:ext cx="889000" cy="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3" name="n_1aveValue【一般廃棄物処理施設】&#10;一人当たり有形固定資産（償却資産）額">
          <a:extLst>
            <a:ext uri="{FF2B5EF4-FFF2-40B4-BE49-F238E27FC236}">
              <a16:creationId xmlns:a16="http://schemas.microsoft.com/office/drawing/2014/main" id="{79DC7EC4-478C-4F3F-B1AA-0E23A703D874}"/>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4" name="n_2aveValue【一般廃棄物処理施設】&#10;一人当たり有形固定資産（償却資産）額">
          <a:extLst>
            <a:ext uri="{FF2B5EF4-FFF2-40B4-BE49-F238E27FC236}">
              <a16:creationId xmlns:a16="http://schemas.microsoft.com/office/drawing/2014/main" id="{B7B0108A-2DEA-4DFD-8BC2-56A5A7566421}"/>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5" name="n_3aveValue【一般廃棄物処理施設】&#10;一人当たり有形固定資産（償却資産）額">
          <a:extLst>
            <a:ext uri="{FF2B5EF4-FFF2-40B4-BE49-F238E27FC236}">
              <a16:creationId xmlns:a16="http://schemas.microsoft.com/office/drawing/2014/main" id="{95A5124F-649D-4FAD-B874-78D6F1588E9C}"/>
            </a:ext>
          </a:extLst>
        </xdr:cNvPr>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90256</xdr:rowOff>
    </xdr:from>
    <xdr:ext cx="534377" cy="259045"/>
    <xdr:sp macro="" textlink="">
      <xdr:nvSpPr>
        <xdr:cNvPr id="606" name="n_4aveValue【一般廃棄物処理施設】&#10;一人当たり有形固定資産（償却資産）額">
          <a:extLst>
            <a:ext uri="{FF2B5EF4-FFF2-40B4-BE49-F238E27FC236}">
              <a16:creationId xmlns:a16="http://schemas.microsoft.com/office/drawing/2014/main" id="{25E7153D-3F46-4588-8EAB-B4CAA2492486}"/>
            </a:ext>
          </a:extLst>
        </xdr:cNvPr>
        <xdr:cNvSpPr txBox="1"/>
      </xdr:nvSpPr>
      <xdr:spPr>
        <a:xfrm>
          <a:off x="18389111" y="660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73134</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90E644EC-DBA9-4A05-B2DE-83993E513161}"/>
            </a:ext>
          </a:extLst>
        </xdr:cNvPr>
        <xdr:cNvSpPr txBox="1"/>
      </xdr:nvSpPr>
      <xdr:spPr>
        <a:xfrm>
          <a:off x="21043411" y="6931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85323</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5D8F1010-82A6-4BEE-9009-66F36FAA7E9E}"/>
            </a:ext>
          </a:extLst>
        </xdr:cNvPr>
        <xdr:cNvSpPr txBox="1"/>
      </xdr:nvSpPr>
      <xdr:spPr>
        <a:xfrm>
          <a:off x="20167111" y="694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116838</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ED4F87B7-20D0-4243-9DD7-084F63BA53BA}"/>
            </a:ext>
          </a:extLst>
        </xdr:cNvPr>
        <xdr:cNvSpPr txBox="1"/>
      </xdr:nvSpPr>
      <xdr:spPr>
        <a:xfrm>
          <a:off x="19278111" y="663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97355</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6A50DAE8-DA53-413B-9109-5A09F9799D75}"/>
            </a:ext>
          </a:extLst>
        </xdr:cNvPr>
        <xdr:cNvSpPr txBox="1"/>
      </xdr:nvSpPr>
      <xdr:spPr>
        <a:xfrm>
          <a:off x="18389111" y="695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B5F1EEF8-8C20-433E-A274-8954C5C0A48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C12BEDBE-8DED-4B09-8075-5F56AA1255B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E1425A1F-CB31-499D-806C-DD275BCB682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2F545058-3AD3-4DF5-83E0-7CF696274C2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6BB4561A-4710-4580-B308-FBF4670F111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C050AAF1-DBB2-4B1E-9413-95F33DF5BCA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BA420B2B-2F84-41E8-93A0-6F3366F4C23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6FB44B15-BE93-4866-A2E3-BA845681E27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5229023A-CB58-4996-B075-8F83DFF6691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43BAA0C8-275D-4663-B820-7A4E797CD3E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5EB71972-B507-47A0-BD37-A80274E8D78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FA349920-5749-4EAC-9EAC-F61DDDDD6E0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648D3CAF-419A-464A-AE41-37D559531946}"/>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61CA389A-3BBE-4146-8051-25556C0FF08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A5F0A51E-FB08-4E57-AAEB-ED84AFF2439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DC5A29C6-FBD8-4273-85FE-04E99F60B76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0AC9460C-4B60-4CEA-8585-7328D132AB3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AB58A947-206F-4306-9782-9A18ED05D0C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7B900F38-865B-4662-AE5B-777428C9101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09B4DDF5-0C25-487A-9D59-98C16E2E69F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C71E29AB-0643-423D-A062-868C2D999CD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2E623769-4A85-4D23-9F1E-AA58407B972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52B4D2BC-8D0F-485D-A79D-CAB346154421}"/>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7E4BA28E-3488-4425-9533-07A24D213AD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D8481E64-9EC7-4796-B39E-2C669F0F149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2FDECABC-A0BF-4824-BE43-504E3AB17854}"/>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D427D170-CCBA-4265-B2DD-E79E5869C38B}"/>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A01244CC-1844-4BB9-8285-A2179BAE71D9}"/>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9" name="【保健センター・保健所】&#10;有形固定資産減価償却率最大値テキスト">
          <a:extLst>
            <a:ext uri="{FF2B5EF4-FFF2-40B4-BE49-F238E27FC236}">
              <a16:creationId xmlns:a16="http://schemas.microsoft.com/office/drawing/2014/main" id="{0FB23E7E-B492-45FF-8B4A-25C5C3175DCD}"/>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40" name="直線コネクタ 639">
          <a:extLst>
            <a:ext uri="{FF2B5EF4-FFF2-40B4-BE49-F238E27FC236}">
              <a16:creationId xmlns:a16="http://schemas.microsoft.com/office/drawing/2014/main" id="{B552B351-90A2-40A6-8E6D-57E8A0B0A365}"/>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10F99253-3F73-4F39-9A9D-BEB2B9BB5A3F}"/>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2" name="フローチャート: 判断 641">
          <a:extLst>
            <a:ext uri="{FF2B5EF4-FFF2-40B4-BE49-F238E27FC236}">
              <a16:creationId xmlns:a16="http://schemas.microsoft.com/office/drawing/2014/main" id="{04D3F9CC-BB55-494E-AEC4-62EEC6D6336D}"/>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53CA9C85-6EDF-4DE7-A8EF-6E36F6EA8AB8}"/>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4" name="フローチャート: 判断 643">
          <a:extLst>
            <a:ext uri="{FF2B5EF4-FFF2-40B4-BE49-F238E27FC236}">
              <a16:creationId xmlns:a16="http://schemas.microsoft.com/office/drawing/2014/main" id="{1D920BCE-C0CA-43B9-A1F7-1F781383653C}"/>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5" name="フローチャート: 判断 644">
          <a:extLst>
            <a:ext uri="{FF2B5EF4-FFF2-40B4-BE49-F238E27FC236}">
              <a16:creationId xmlns:a16="http://schemas.microsoft.com/office/drawing/2014/main" id="{D307F963-0270-49FB-82C0-4045624493FE}"/>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646" name="フローチャート: 判断 645">
          <a:extLst>
            <a:ext uri="{FF2B5EF4-FFF2-40B4-BE49-F238E27FC236}">
              <a16:creationId xmlns:a16="http://schemas.microsoft.com/office/drawing/2014/main" id="{08803152-FFAC-4DAA-A7CD-97E6A024F943}"/>
            </a:ext>
          </a:extLst>
        </xdr:cNvPr>
        <xdr:cNvSpPr/>
      </xdr:nvSpPr>
      <xdr:spPr>
        <a:xfrm>
          <a:off x="12763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73B362B7-13FE-494A-AA62-0611DE0ECE6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1C6FCF79-7C5B-4971-A499-1CA69139D5B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E5ABEDBC-7AD7-41A3-A89D-E513A0A6709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739CFBB2-CD41-41A3-9476-83F70BD1865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1688E16F-03D6-434E-97E0-8FEF1B61EE8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52" name="楕円 651">
          <a:extLst>
            <a:ext uri="{FF2B5EF4-FFF2-40B4-BE49-F238E27FC236}">
              <a16:creationId xmlns:a16="http://schemas.microsoft.com/office/drawing/2014/main" id="{C16AE47D-786F-4B59-B0A4-B5369D96092D}"/>
            </a:ext>
          </a:extLst>
        </xdr:cNvPr>
        <xdr:cNvSpPr/>
      </xdr:nvSpPr>
      <xdr:spPr>
        <a:xfrm>
          <a:off x="162687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33762</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848FEAA6-77A5-482D-9E17-936446CC328D}"/>
            </a:ext>
          </a:extLst>
        </xdr:cNvPr>
        <xdr:cNvSpPr txBox="1"/>
      </xdr:nvSpPr>
      <xdr:spPr>
        <a:xfrm>
          <a:off x="16357600" y="10320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47172</xdr:rowOff>
    </xdr:from>
    <xdr:to>
      <xdr:col>81</xdr:col>
      <xdr:colOff>101600</xdr:colOff>
      <xdr:row>60</xdr:row>
      <xdr:rowOff>148772</xdr:rowOff>
    </xdr:to>
    <xdr:sp macro="" textlink="">
      <xdr:nvSpPr>
        <xdr:cNvPr id="654" name="楕円 653">
          <a:extLst>
            <a:ext uri="{FF2B5EF4-FFF2-40B4-BE49-F238E27FC236}">
              <a16:creationId xmlns:a16="http://schemas.microsoft.com/office/drawing/2014/main" id="{DCFAA6C5-09FD-4E86-8694-012271B97F5D}"/>
            </a:ext>
          </a:extLst>
        </xdr:cNvPr>
        <xdr:cNvSpPr/>
      </xdr:nvSpPr>
      <xdr:spPr>
        <a:xfrm>
          <a:off x="15430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97972</xdr:rowOff>
    </xdr:from>
    <xdr:to>
      <xdr:col>85</xdr:col>
      <xdr:colOff>127000</xdr:colOff>
      <xdr:row>60</xdr:row>
      <xdr:rowOff>106135</xdr:rowOff>
    </xdr:to>
    <xdr:cxnSp macro="">
      <xdr:nvCxnSpPr>
        <xdr:cNvPr id="655" name="直線コネクタ 654">
          <a:extLst>
            <a:ext uri="{FF2B5EF4-FFF2-40B4-BE49-F238E27FC236}">
              <a16:creationId xmlns:a16="http://schemas.microsoft.com/office/drawing/2014/main" id="{D337DF92-DE98-416A-B837-49A597C8425F}"/>
            </a:ext>
          </a:extLst>
        </xdr:cNvPr>
        <xdr:cNvCxnSpPr/>
      </xdr:nvCxnSpPr>
      <xdr:spPr>
        <a:xfrm>
          <a:off x="15481300" y="10384972"/>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27577</xdr:rowOff>
    </xdr:from>
    <xdr:to>
      <xdr:col>76</xdr:col>
      <xdr:colOff>165100</xdr:colOff>
      <xdr:row>60</xdr:row>
      <xdr:rowOff>129177</xdr:rowOff>
    </xdr:to>
    <xdr:sp macro="" textlink="">
      <xdr:nvSpPr>
        <xdr:cNvPr id="656" name="楕円 655">
          <a:extLst>
            <a:ext uri="{FF2B5EF4-FFF2-40B4-BE49-F238E27FC236}">
              <a16:creationId xmlns:a16="http://schemas.microsoft.com/office/drawing/2014/main" id="{DACDBA8A-16E5-413B-ADBD-F78653549A20}"/>
            </a:ext>
          </a:extLst>
        </xdr:cNvPr>
        <xdr:cNvSpPr/>
      </xdr:nvSpPr>
      <xdr:spPr>
        <a:xfrm>
          <a:off x="14541500" y="1031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78377</xdr:rowOff>
    </xdr:from>
    <xdr:to>
      <xdr:col>81</xdr:col>
      <xdr:colOff>50800</xdr:colOff>
      <xdr:row>60</xdr:row>
      <xdr:rowOff>97972</xdr:rowOff>
    </xdr:to>
    <xdr:cxnSp macro="">
      <xdr:nvCxnSpPr>
        <xdr:cNvPr id="657" name="直線コネクタ 656">
          <a:extLst>
            <a:ext uri="{FF2B5EF4-FFF2-40B4-BE49-F238E27FC236}">
              <a16:creationId xmlns:a16="http://schemas.microsoft.com/office/drawing/2014/main" id="{7AECF085-2986-4F54-A353-35120CDC5C47}"/>
            </a:ext>
          </a:extLst>
        </xdr:cNvPr>
        <xdr:cNvCxnSpPr/>
      </xdr:nvCxnSpPr>
      <xdr:spPr>
        <a:xfrm>
          <a:off x="14592300" y="10365377"/>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168003</xdr:rowOff>
    </xdr:from>
    <xdr:to>
      <xdr:col>72</xdr:col>
      <xdr:colOff>38100</xdr:colOff>
      <xdr:row>60</xdr:row>
      <xdr:rowOff>98153</xdr:rowOff>
    </xdr:to>
    <xdr:sp macro="" textlink="">
      <xdr:nvSpPr>
        <xdr:cNvPr id="658" name="楕円 657">
          <a:extLst>
            <a:ext uri="{FF2B5EF4-FFF2-40B4-BE49-F238E27FC236}">
              <a16:creationId xmlns:a16="http://schemas.microsoft.com/office/drawing/2014/main" id="{411FD46E-D12B-464A-84AB-60E1CB655389}"/>
            </a:ext>
          </a:extLst>
        </xdr:cNvPr>
        <xdr:cNvSpPr/>
      </xdr:nvSpPr>
      <xdr:spPr>
        <a:xfrm>
          <a:off x="136525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47353</xdr:rowOff>
    </xdr:from>
    <xdr:to>
      <xdr:col>76</xdr:col>
      <xdr:colOff>114300</xdr:colOff>
      <xdr:row>60</xdr:row>
      <xdr:rowOff>78377</xdr:rowOff>
    </xdr:to>
    <xdr:cxnSp macro="">
      <xdr:nvCxnSpPr>
        <xdr:cNvPr id="659" name="直線コネクタ 658">
          <a:extLst>
            <a:ext uri="{FF2B5EF4-FFF2-40B4-BE49-F238E27FC236}">
              <a16:creationId xmlns:a16="http://schemas.microsoft.com/office/drawing/2014/main" id="{F35150D0-4FE9-4F56-8306-8E73611E25EA}"/>
            </a:ext>
          </a:extLst>
        </xdr:cNvPr>
        <xdr:cNvCxnSpPr/>
      </xdr:nvCxnSpPr>
      <xdr:spPr>
        <a:xfrm>
          <a:off x="13703300" y="1033435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128815</xdr:rowOff>
    </xdr:from>
    <xdr:to>
      <xdr:col>67</xdr:col>
      <xdr:colOff>101600</xdr:colOff>
      <xdr:row>60</xdr:row>
      <xdr:rowOff>58965</xdr:rowOff>
    </xdr:to>
    <xdr:sp macro="" textlink="">
      <xdr:nvSpPr>
        <xdr:cNvPr id="660" name="楕円 659">
          <a:extLst>
            <a:ext uri="{FF2B5EF4-FFF2-40B4-BE49-F238E27FC236}">
              <a16:creationId xmlns:a16="http://schemas.microsoft.com/office/drawing/2014/main" id="{F8EBF570-CCB5-4C5B-9704-2E3A89A1A9AA}"/>
            </a:ext>
          </a:extLst>
        </xdr:cNvPr>
        <xdr:cNvSpPr/>
      </xdr:nvSpPr>
      <xdr:spPr>
        <a:xfrm>
          <a:off x="12763500" y="1024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8165</xdr:rowOff>
    </xdr:from>
    <xdr:to>
      <xdr:col>71</xdr:col>
      <xdr:colOff>177800</xdr:colOff>
      <xdr:row>60</xdr:row>
      <xdr:rowOff>47353</xdr:rowOff>
    </xdr:to>
    <xdr:cxnSp macro="">
      <xdr:nvCxnSpPr>
        <xdr:cNvPr id="661" name="直線コネクタ 660">
          <a:extLst>
            <a:ext uri="{FF2B5EF4-FFF2-40B4-BE49-F238E27FC236}">
              <a16:creationId xmlns:a16="http://schemas.microsoft.com/office/drawing/2014/main" id="{07856CE4-5EDD-43D4-81D9-CB87807D837E}"/>
            </a:ext>
          </a:extLst>
        </xdr:cNvPr>
        <xdr:cNvCxnSpPr/>
      </xdr:nvCxnSpPr>
      <xdr:spPr>
        <a:xfrm>
          <a:off x="12814300" y="10295165"/>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A21C7370-58C5-431D-875C-6ADD28888829}"/>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69DE8C08-2FC8-4402-A222-454B96E467CC}"/>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A33DA2DF-0933-43C7-B437-6A72F2FF6AE1}"/>
            </a:ext>
          </a:extLst>
        </xdr:cNvPr>
        <xdr:cNvSpPr txBox="1"/>
      </xdr:nvSpPr>
      <xdr:spPr>
        <a:xfrm>
          <a:off x="13500744" y="103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13443</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9BFF3B0D-0C20-463A-91F9-38E669035D54}"/>
            </a:ext>
          </a:extLst>
        </xdr:cNvPr>
        <xdr:cNvSpPr txBox="1"/>
      </xdr:nvSpPr>
      <xdr:spPr>
        <a:xfrm>
          <a:off x="12611744" y="995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139899</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11C72115-3498-4174-B7DB-A40F63AEA7C8}"/>
            </a:ext>
          </a:extLst>
        </xdr:cNvPr>
        <xdr:cNvSpPr txBox="1"/>
      </xdr:nvSpPr>
      <xdr:spPr>
        <a:xfrm>
          <a:off x="15266044" y="1042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120304</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1710CBDD-A315-4A80-8DF9-86B3B3320F48}"/>
            </a:ext>
          </a:extLst>
        </xdr:cNvPr>
        <xdr:cNvSpPr txBox="1"/>
      </xdr:nvSpPr>
      <xdr:spPr>
        <a:xfrm>
          <a:off x="14389744" y="1040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114680</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24F56C5E-CA57-4FE4-AC6C-8FC8FFED5653}"/>
            </a:ext>
          </a:extLst>
        </xdr:cNvPr>
        <xdr:cNvSpPr txBox="1"/>
      </xdr:nvSpPr>
      <xdr:spPr>
        <a:xfrm>
          <a:off x="13500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50092</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677FB4A7-1982-4995-AA52-BC2EC2A2AD98}"/>
            </a:ext>
          </a:extLst>
        </xdr:cNvPr>
        <xdr:cNvSpPr txBox="1"/>
      </xdr:nvSpPr>
      <xdr:spPr>
        <a:xfrm>
          <a:off x="12611744" y="1033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C313D604-AB04-4551-8764-751057E0527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7A604F10-62C3-4B2F-A328-F83F15CB45A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BD644ECC-E208-4E1B-803B-F451DBEE544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FD66A7F3-FF09-419A-87A4-4B3D9162E82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3C19B75B-5383-4D2E-AD56-35663FB0A8E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22832498-1B59-4526-9C06-1AB4C2BA64E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492536D6-11C5-4F87-8B7A-FC58B9FFE73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1E91C1F9-A52A-48EF-9730-99D51C0AC84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A1593C6F-8C5B-4091-992C-AE406143E9C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A3EE06D3-6C8A-41A0-9D44-631B3DCC252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80" name="直線コネクタ 679">
          <a:extLst>
            <a:ext uri="{FF2B5EF4-FFF2-40B4-BE49-F238E27FC236}">
              <a16:creationId xmlns:a16="http://schemas.microsoft.com/office/drawing/2014/main" id="{BD7F3210-F6B2-43D0-A1BB-3CAB7C2FF14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1" name="テキスト ボックス 680">
          <a:extLst>
            <a:ext uri="{FF2B5EF4-FFF2-40B4-BE49-F238E27FC236}">
              <a16:creationId xmlns:a16="http://schemas.microsoft.com/office/drawing/2014/main" id="{174B6EBC-B430-435A-90CF-B87C8286057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2" name="直線コネクタ 681">
          <a:extLst>
            <a:ext uri="{FF2B5EF4-FFF2-40B4-BE49-F238E27FC236}">
              <a16:creationId xmlns:a16="http://schemas.microsoft.com/office/drawing/2014/main" id="{9FFED606-5678-485A-A60F-DF816E3F2563}"/>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3" name="テキスト ボックス 682">
          <a:extLst>
            <a:ext uri="{FF2B5EF4-FFF2-40B4-BE49-F238E27FC236}">
              <a16:creationId xmlns:a16="http://schemas.microsoft.com/office/drawing/2014/main" id="{42F59A8A-55CE-46F3-B0F6-AA4AFCA160D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4" name="直線コネクタ 683">
          <a:extLst>
            <a:ext uri="{FF2B5EF4-FFF2-40B4-BE49-F238E27FC236}">
              <a16:creationId xmlns:a16="http://schemas.microsoft.com/office/drawing/2014/main" id="{B55161DF-FBEA-44E2-BD70-1E443C2D460C}"/>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5" name="テキスト ボックス 684">
          <a:extLst>
            <a:ext uri="{FF2B5EF4-FFF2-40B4-BE49-F238E27FC236}">
              <a16:creationId xmlns:a16="http://schemas.microsoft.com/office/drawing/2014/main" id="{049EE226-3E9D-4F8B-BEF8-96A2E906CC8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6" name="直線コネクタ 685">
          <a:extLst>
            <a:ext uri="{FF2B5EF4-FFF2-40B4-BE49-F238E27FC236}">
              <a16:creationId xmlns:a16="http://schemas.microsoft.com/office/drawing/2014/main" id="{945455C2-2363-458A-91C0-6F717986509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7" name="テキスト ボックス 686">
          <a:extLst>
            <a:ext uri="{FF2B5EF4-FFF2-40B4-BE49-F238E27FC236}">
              <a16:creationId xmlns:a16="http://schemas.microsoft.com/office/drawing/2014/main" id="{1EF3B490-E5EA-4C2D-AC2C-083A714A7F2A}"/>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8" name="直線コネクタ 687">
          <a:extLst>
            <a:ext uri="{FF2B5EF4-FFF2-40B4-BE49-F238E27FC236}">
              <a16:creationId xmlns:a16="http://schemas.microsoft.com/office/drawing/2014/main" id="{D4006C76-8233-4A5D-9B6B-4B166C83CF2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9" name="テキスト ボックス 688">
          <a:extLst>
            <a:ext uri="{FF2B5EF4-FFF2-40B4-BE49-F238E27FC236}">
              <a16:creationId xmlns:a16="http://schemas.microsoft.com/office/drawing/2014/main" id="{34685B2D-EA26-4C8A-86C6-FD8D0D6E1F0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0" name="直線コネクタ 689">
          <a:extLst>
            <a:ext uri="{FF2B5EF4-FFF2-40B4-BE49-F238E27FC236}">
              <a16:creationId xmlns:a16="http://schemas.microsoft.com/office/drawing/2014/main" id="{7CFC90E9-EE3E-44E9-96AD-8588DEC90DB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1" name="テキスト ボックス 690">
          <a:extLst>
            <a:ext uri="{FF2B5EF4-FFF2-40B4-BE49-F238E27FC236}">
              <a16:creationId xmlns:a16="http://schemas.microsoft.com/office/drawing/2014/main" id="{87C4E45B-E93D-4000-A87F-97074695A999}"/>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4F12B985-4929-48DF-84AC-92DB2C88192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3" name="テキスト ボックス 692">
          <a:extLst>
            <a:ext uri="{FF2B5EF4-FFF2-40B4-BE49-F238E27FC236}">
              <a16:creationId xmlns:a16="http://schemas.microsoft.com/office/drawing/2014/main" id="{FFC287D6-D4C2-4917-BFF7-92B63818964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4" name="【保健センター・保健所】&#10;一人当たり面積グラフ枠">
          <a:extLst>
            <a:ext uri="{FF2B5EF4-FFF2-40B4-BE49-F238E27FC236}">
              <a16:creationId xmlns:a16="http://schemas.microsoft.com/office/drawing/2014/main" id="{01620CCA-FFDF-478E-BDFE-AB382CD9DF4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5" name="直線コネクタ 694">
          <a:extLst>
            <a:ext uri="{FF2B5EF4-FFF2-40B4-BE49-F238E27FC236}">
              <a16:creationId xmlns:a16="http://schemas.microsoft.com/office/drawing/2014/main" id="{7288ABAC-A35A-4344-B17C-2994382483F2}"/>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6" name="【保健センター・保健所】&#10;一人当たり面積最小値テキスト">
          <a:extLst>
            <a:ext uri="{FF2B5EF4-FFF2-40B4-BE49-F238E27FC236}">
              <a16:creationId xmlns:a16="http://schemas.microsoft.com/office/drawing/2014/main" id="{66F1ADED-8B7C-4391-AB7C-52522C44BEFA}"/>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7" name="直線コネクタ 696">
          <a:extLst>
            <a:ext uri="{FF2B5EF4-FFF2-40B4-BE49-F238E27FC236}">
              <a16:creationId xmlns:a16="http://schemas.microsoft.com/office/drawing/2014/main" id="{67E4BE6E-F0D0-4A9E-85A9-49D1FF34B2A1}"/>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8" name="【保健センター・保健所】&#10;一人当たり面積最大値テキスト">
          <a:extLst>
            <a:ext uri="{FF2B5EF4-FFF2-40B4-BE49-F238E27FC236}">
              <a16:creationId xmlns:a16="http://schemas.microsoft.com/office/drawing/2014/main" id="{28D28EF3-06C3-45E0-81C7-A7F649720237}"/>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9" name="直線コネクタ 698">
          <a:extLst>
            <a:ext uri="{FF2B5EF4-FFF2-40B4-BE49-F238E27FC236}">
              <a16:creationId xmlns:a16="http://schemas.microsoft.com/office/drawing/2014/main" id="{E30D7657-AA4D-4680-9F5B-E47F23AD9AF6}"/>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700" name="【保健センター・保健所】&#10;一人当たり面積平均値テキスト">
          <a:extLst>
            <a:ext uri="{FF2B5EF4-FFF2-40B4-BE49-F238E27FC236}">
              <a16:creationId xmlns:a16="http://schemas.microsoft.com/office/drawing/2014/main" id="{28CA60FB-3A9E-4180-AC79-B5CCF9DE9F9E}"/>
            </a:ext>
          </a:extLst>
        </xdr:cNvPr>
        <xdr:cNvSpPr txBox="1"/>
      </xdr:nvSpPr>
      <xdr:spPr>
        <a:xfrm>
          <a:off x="22199600" y="1056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1" name="フローチャート: 判断 700">
          <a:extLst>
            <a:ext uri="{FF2B5EF4-FFF2-40B4-BE49-F238E27FC236}">
              <a16:creationId xmlns:a16="http://schemas.microsoft.com/office/drawing/2014/main" id="{2709EC0E-1F58-4CB9-B933-0EFA702FE8A0}"/>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2" name="フローチャート: 判断 701">
          <a:extLst>
            <a:ext uri="{FF2B5EF4-FFF2-40B4-BE49-F238E27FC236}">
              <a16:creationId xmlns:a16="http://schemas.microsoft.com/office/drawing/2014/main" id="{C82C8B6A-E698-4ADF-91FC-2E99F4547A68}"/>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3" name="フローチャート: 判断 702">
          <a:extLst>
            <a:ext uri="{FF2B5EF4-FFF2-40B4-BE49-F238E27FC236}">
              <a16:creationId xmlns:a16="http://schemas.microsoft.com/office/drawing/2014/main" id="{2F789184-021F-4452-893A-2CEF15D6CC52}"/>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4" name="フローチャート: 判断 703">
          <a:extLst>
            <a:ext uri="{FF2B5EF4-FFF2-40B4-BE49-F238E27FC236}">
              <a16:creationId xmlns:a16="http://schemas.microsoft.com/office/drawing/2014/main" id="{4FABCD27-8ABC-4893-AF33-59A6656550FB}"/>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17235</xdr:rowOff>
    </xdr:from>
    <xdr:to>
      <xdr:col>98</xdr:col>
      <xdr:colOff>38100</xdr:colOff>
      <xdr:row>61</xdr:row>
      <xdr:rowOff>118835</xdr:rowOff>
    </xdr:to>
    <xdr:sp macro="" textlink="">
      <xdr:nvSpPr>
        <xdr:cNvPr id="705" name="フローチャート: 判断 704">
          <a:extLst>
            <a:ext uri="{FF2B5EF4-FFF2-40B4-BE49-F238E27FC236}">
              <a16:creationId xmlns:a16="http://schemas.microsoft.com/office/drawing/2014/main" id="{5F2EAE1F-097C-4F71-BE99-3F8C6038C47B}"/>
            </a:ext>
          </a:extLst>
        </xdr:cNvPr>
        <xdr:cNvSpPr/>
      </xdr:nvSpPr>
      <xdr:spPr>
        <a:xfrm>
          <a:off x="18605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9910971-45C8-48F4-A297-C47DAE4DDF0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473A000E-E140-49FB-9DB5-1C2FA106D41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35E892E0-8004-43C2-869B-42A057361EA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F129DDD5-6CBA-45F2-9D94-647C64453DC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CBA4F096-4D83-41F3-A76A-540184DB17B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98878</xdr:rowOff>
    </xdr:from>
    <xdr:to>
      <xdr:col>116</xdr:col>
      <xdr:colOff>114300</xdr:colOff>
      <xdr:row>56</xdr:row>
      <xdr:rowOff>29028</xdr:rowOff>
    </xdr:to>
    <xdr:sp macro="" textlink="">
      <xdr:nvSpPr>
        <xdr:cNvPr id="711" name="楕円 710">
          <a:extLst>
            <a:ext uri="{FF2B5EF4-FFF2-40B4-BE49-F238E27FC236}">
              <a16:creationId xmlns:a16="http://schemas.microsoft.com/office/drawing/2014/main" id="{F4B10CE1-723F-4B2C-AE8A-DFC27EFF952D}"/>
            </a:ext>
          </a:extLst>
        </xdr:cNvPr>
        <xdr:cNvSpPr/>
      </xdr:nvSpPr>
      <xdr:spPr>
        <a:xfrm>
          <a:off x="22110700" y="952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51905</xdr:rowOff>
    </xdr:from>
    <xdr:ext cx="469744" cy="259045"/>
    <xdr:sp macro="" textlink="">
      <xdr:nvSpPr>
        <xdr:cNvPr id="712" name="【保健センター・保健所】&#10;一人当たり面積該当値テキスト">
          <a:extLst>
            <a:ext uri="{FF2B5EF4-FFF2-40B4-BE49-F238E27FC236}">
              <a16:creationId xmlns:a16="http://schemas.microsoft.com/office/drawing/2014/main" id="{B99B2DC0-59F1-41ED-A203-EE3AF16C9453}"/>
            </a:ext>
          </a:extLst>
        </xdr:cNvPr>
        <xdr:cNvSpPr txBox="1"/>
      </xdr:nvSpPr>
      <xdr:spPr>
        <a:xfrm>
          <a:off x="22199600" y="948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120650</xdr:rowOff>
    </xdr:from>
    <xdr:to>
      <xdr:col>112</xdr:col>
      <xdr:colOff>38100</xdr:colOff>
      <xdr:row>56</xdr:row>
      <xdr:rowOff>50800</xdr:rowOff>
    </xdr:to>
    <xdr:sp macro="" textlink="">
      <xdr:nvSpPr>
        <xdr:cNvPr id="713" name="楕円 712">
          <a:extLst>
            <a:ext uri="{FF2B5EF4-FFF2-40B4-BE49-F238E27FC236}">
              <a16:creationId xmlns:a16="http://schemas.microsoft.com/office/drawing/2014/main" id="{020380F1-651A-47A5-A6CC-BB6CE9A30ADD}"/>
            </a:ext>
          </a:extLst>
        </xdr:cNvPr>
        <xdr:cNvSpPr/>
      </xdr:nvSpPr>
      <xdr:spPr>
        <a:xfrm>
          <a:off x="21272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149678</xdr:rowOff>
    </xdr:from>
    <xdr:to>
      <xdr:col>116</xdr:col>
      <xdr:colOff>63500</xdr:colOff>
      <xdr:row>56</xdr:row>
      <xdr:rowOff>0</xdr:rowOff>
    </xdr:to>
    <xdr:cxnSp macro="">
      <xdr:nvCxnSpPr>
        <xdr:cNvPr id="714" name="直線コネクタ 713">
          <a:extLst>
            <a:ext uri="{FF2B5EF4-FFF2-40B4-BE49-F238E27FC236}">
              <a16:creationId xmlns:a16="http://schemas.microsoft.com/office/drawing/2014/main" id="{67FD80A6-7EBF-4430-BB6F-EE70697EAF6C}"/>
            </a:ext>
          </a:extLst>
        </xdr:cNvPr>
        <xdr:cNvCxnSpPr/>
      </xdr:nvCxnSpPr>
      <xdr:spPr>
        <a:xfrm flipV="1">
          <a:off x="21323300" y="95794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153307</xdr:rowOff>
    </xdr:from>
    <xdr:to>
      <xdr:col>107</xdr:col>
      <xdr:colOff>101600</xdr:colOff>
      <xdr:row>56</xdr:row>
      <xdr:rowOff>83457</xdr:rowOff>
    </xdr:to>
    <xdr:sp macro="" textlink="">
      <xdr:nvSpPr>
        <xdr:cNvPr id="715" name="楕円 714">
          <a:extLst>
            <a:ext uri="{FF2B5EF4-FFF2-40B4-BE49-F238E27FC236}">
              <a16:creationId xmlns:a16="http://schemas.microsoft.com/office/drawing/2014/main" id="{843CB51F-0C2D-4AA4-ADF6-3B01F9D20BB4}"/>
            </a:ext>
          </a:extLst>
        </xdr:cNvPr>
        <xdr:cNvSpPr/>
      </xdr:nvSpPr>
      <xdr:spPr>
        <a:xfrm>
          <a:off x="20383500" y="958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0</xdr:rowOff>
    </xdr:from>
    <xdr:to>
      <xdr:col>111</xdr:col>
      <xdr:colOff>177800</xdr:colOff>
      <xdr:row>56</xdr:row>
      <xdr:rowOff>32657</xdr:rowOff>
    </xdr:to>
    <xdr:cxnSp macro="">
      <xdr:nvCxnSpPr>
        <xdr:cNvPr id="716" name="直線コネクタ 715">
          <a:extLst>
            <a:ext uri="{FF2B5EF4-FFF2-40B4-BE49-F238E27FC236}">
              <a16:creationId xmlns:a16="http://schemas.microsoft.com/office/drawing/2014/main" id="{95A1607F-F71B-4E70-AC07-CAAD805BA6C1}"/>
            </a:ext>
          </a:extLst>
        </xdr:cNvPr>
        <xdr:cNvCxnSpPr/>
      </xdr:nvCxnSpPr>
      <xdr:spPr>
        <a:xfrm flipV="1">
          <a:off x="20434300" y="9601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14515</xdr:rowOff>
    </xdr:from>
    <xdr:to>
      <xdr:col>102</xdr:col>
      <xdr:colOff>165100</xdr:colOff>
      <xdr:row>56</xdr:row>
      <xdr:rowOff>116115</xdr:rowOff>
    </xdr:to>
    <xdr:sp macro="" textlink="">
      <xdr:nvSpPr>
        <xdr:cNvPr id="717" name="楕円 716">
          <a:extLst>
            <a:ext uri="{FF2B5EF4-FFF2-40B4-BE49-F238E27FC236}">
              <a16:creationId xmlns:a16="http://schemas.microsoft.com/office/drawing/2014/main" id="{BC0A7315-036C-40F3-BFD1-B23D2C259F10}"/>
            </a:ext>
          </a:extLst>
        </xdr:cNvPr>
        <xdr:cNvSpPr/>
      </xdr:nvSpPr>
      <xdr:spPr>
        <a:xfrm>
          <a:off x="19494500" y="961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32657</xdr:rowOff>
    </xdr:from>
    <xdr:to>
      <xdr:col>107</xdr:col>
      <xdr:colOff>50800</xdr:colOff>
      <xdr:row>56</xdr:row>
      <xdr:rowOff>65315</xdr:rowOff>
    </xdr:to>
    <xdr:cxnSp macro="">
      <xdr:nvCxnSpPr>
        <xdr:cNvPr id="718" name="直線コネクタ 717">
          <a:extLst>
            <a:ext uri="{FF2B5EF4-FFF2-40B4-BE49-F238E27FC236}">
              <a16:creationId xmlns:a16="http://schemas.microsoft.com/office/drawing/2014/main" id="{F55E47EE-45D1-4192-AF39-0AB8B81174AA}"/>
            </a:ext>
          </a:extLst>
        </xdr:cNvPr>
        <xdr:cNvCxnSpPr/>
      </xdr:nvCxnSpPr>
      <xdr:spPr>
        <a:xfrm flipV="1">
          <a:off x="19545300" y="96338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131535</xdr:rowOff>
    </xdr:from>
    <xdr:to>
      <xdr:col>98</xdr:col>
      <xdr:colOff>38100</xdr:colOff>
      <xdr:row>56</xdr:row>
      <xdr:rowOff>61685</xdr:rowOff>
    </xdr:to>
    <xdr:sp macro="" textlink="">
      <xdr:nvSpPr>
        <xdr:cNvPr id="719" name="楕円 718">
          <a:extLst>
            <a:ext uri="{FF2B5EF4-FFF2-40B4-BE49-F238E27FC236}">
              <a16:creationId xmlns:a16="http://schemas.microsoft.com/office/drawing/2014/main" id="{9CA67391-DA17-45E5-BF1A-4EE8A62AFD4B}"/>
            </a:ext>
          </a:extLst>
        </xdr:cNvPr>
        <xdr:cNvSpPr/>
      </xdr:nvSpPr>
      <xdr:spPr>
        <a:xfrm>
          <a:off x="18605500" y="956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10885</xdr:rowOff>
    </xdr:from>
    <xdr:to>
      <xdr:col>102</xdr:col>
      <xdr:colOff>114300</xdr:colOff>
      <xdr:row>56</xdr:row>
      <xdr:rowOff>65315</xdr:rowOff>
    </xdr:to>
    <xdr:cxnSp macro="">
      <xdr:nvCxnSpPr>
        <xdr:cNvPr id="720" name="直線コネクタ 719">
          <a:extLst>
            <a:ext uri="{FF2B5EF4-FFF2-40B4-BE49-F238E27FC236}">
              <a16:creationId xmlns:a16="http://schemas.microsoft.com/office/drawing/2014/main" id="{A9C1F017-1AB9-478D-B658-F2F523EE69A6}"/>
            </a:ext>
          </a:extLst>
        </xdr:cNvPr>
        <xdr:cNvCxnSpPr/>
      </xdr:nvCxnSpPr>
      <xdr:spPr>
        <a:xfrm>
          <a:off x="18656300" y="9612085"/>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21" name="n_1aveValue【保健センター・保健所】&#10;一人当たり面積">
          <a:extLst>
            <a:ext uri="{FF2B5EF4-FFF2-40B4-BE49-F238E27FC236}">
              <a16:creationId xmlns:a16="http://schemas.microsoft.com/office/drawing/2014/main" id="{FF2AEB72-41F3-4D7E-A22E-808687028DF4}"/>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macro="" textlink="">
      <xdr:nvSpPr>
        <xdr:cNvPr id="722" name="n_2aveValue【保健センター・保健所】&#10;一人当たり面積">
          <a:extLst>
            <a:ext uri="{FF2B5EF4-FFF2-40B4-BE49-F238E27FC236}">
              <a16:creationId xmlns:a16="http://schemas.microsoft.com/office/drawing/2014/main" id="{B7DA0B52-7116-44BB-B3E0-E33E21852636}"/>
            </a:ext>
          </a:extLst>
        </xdr:cNvPr>
        <xdr:cNvSpPr txBox="1"/>
      </xdr:nvSpPr>
      <xdr:spPr>
        <a:xfrm>
          <a:off x="20199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69142</xdr:rowOff>
    </xdr:from>
    <xdr:ext cx="469744" cy="259045"/>
    <xdr:sp macro="" textlink="">
      <xdr:nvSpPr>
        <xdr:cNvPr id="723" name="n_3aveValue【保健センター・保健所】&#10;一人当たり面積">
          <a:extLst>
            <a:ext uri="{FF2B5EF4-FFF2-40B4-BE49-F238E27FC236}">
              <a16:creationId xmlns:a16="http://schemas.microsoft.com/office/drawing/2014/main" id="{5C7CDD41-895E-48B8-ABCD-9D2861299A72}"/>
            </a:ext>
          </a:extLst>
        </xdr:cNvPr>
        <xdr:cNvSpPr txBox="1"/>
      </xdr:nvSpPr>
      <xdr:spPr>
        <a:xfrm>
          <a:off x="19310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109962</xdr:rowOff>
    </xdr:from>
    <xdr:ext cx="469744" cy="259045"/>
    <xdr:sp macro="" textlink="">
      <xdr:nvSpPr>
        <xdr:cNvPr id="724" name="n_4aveValue【保健センター・保健所】&#10;一人当たり面積">
          <a:extLst>
            <a:ext uri="{FF2B5EF4-FFF2-40B4-BE49-F238E27FC236}">
              <a16:creationId xmlns:a16="http://schemas.microsoft.com/office/drawing/2014/main" id="{3CA2C2A6-255B-4153-9763-2A221FE01691}"/>
            </a:ext>
          </a:extLst>
        </xdr:cNvPr>
        <xdr:cNvSpPr txBox="1"/>
      </xdr:nvSpPr>
      <xdr:spPr>
        <a:xfrm>
          <a:off x="18421427" y="1056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67327</xdr:rowOff>
    </xdr:from>
    <xdr:ext cx="469744" cy="259045"/>
    <xdr:sp macro="" textlink="">
      <xdr:nvSpPr>
        <xdr:cNvPr id="725" name="n_1mainValue【保健センター・保健所】&#10;一人当たり面積">
          <a:extLst>
            <a:ext uri="{FF2B5EF4-FFF2-40B4-BE49-F238E27FC236}">
              <a16:creationId xmlns:a16="http://schemas.microsoft.com/office/drawing/2014/main" id="{522380C5-ED86-4D24-BC15-4A13B417DDE1}"/>
            </a:ext>
          </a:extLst>
        </xdr:cNvPr>
        <xdr:cNvSpPr txBox="1"/>
      </xdr:nvSpPr>
      <xdr:spPr>
        <a:xfrm>
          <a:off x="21075727" y="932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99984</xdr:rowOff>
    </xdr:from>
    <xdr:ext cx="469744" cy="259045"/>
    <xdr:sp macro="" textlink="">
      <xdr:nvSpPr>
        <xdr:cNvPr id="726" name="n_2mainValue【保健センター・保健所】&#10;一人当たり面積">
          <a:extLst>
            <a:ext uri="{FF2B5EF4-FFF2-40B4-BE49-F238E27FC236}">
              <a16:creationId xmlns:a16="http://schemas.microsoft.com/office/drawing/2014/main" id="{D0E90AC5-E634-4913-AEBE-AB6C65A8F8F3}"/>
            </a:ext>
          </a:extLst>
        </xdr:cNvPr>
        <xdr:cNvSpPr txBox="1"/>
      </xdr:nvSpPr>
      <xdr:spPr>
        <a:xfrm>
          <a:off x="20199427" y="935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132642</xdr:rowOff>
    </xdr:from>
    <xdr:ext cx="469744" cy="259045"/>
    <xdr:sp macro="" textlink="">
      <xdr:nvSpPr>
        <xdr:cNvPr id="727" name="n_3mainValue【保健センター・保健所】&#10;一人当たり面積">
          <a:extLst>
            <a:ext uri="{FF2B5EF4-FFF2-40B4-BE49-F238E27FC236}">
              <a16:creationId xmlns:a16="http://schemas.microsoft.com/office/drawing/2014/main" id="{86A44159-4472-4E93-A7EE-075D857B18CB}"/>
            </a:ext>
          </a:extLst>
        </xdr:cNvPr>
        <xdr:cNvSpPr txBox="1"/>
      </xdr:nvSpPr>
      <xdr:spPr>
        <a:xfrm>
          <a:off x="19310427" y="9390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78212</xdr:rowOff>
    </xdr:from>
    <xdr:ext cx="469744" cy="259045"/>
    <xdr:sp macro="" textlink="">
      <xdr:nvSpPr>
        <xdr:cNvPr id="728" name="n_4mainValue【保健センター・保健所】&#10;一人当たり面積">
          <a:extLst>
            <a:ext uri="{FF2B5EF4-FFF2-40B4-BE49-F238E27FC236}">
              <a16:creationId xmlns:a16="http://schemas.microsoft.com/office/drawing/2014/main" id="{DE0D77DE-CB3F-45A2-90E8-40DD11A54DAA}"/>
            </a:ext>
          </a:extLst>
        </xdr:cNvPr>
        <xdr:cNvSpPr txBox="1"/>
      </xdr:nvSpPr>
      <xdr:spPr>
        <a:xfrm>
          <a:off x="18421427" y="93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9" name="正方形/長方形 728">
          <a:extLst>
            <a:ext uri="{FF2B5EF4-FFF2-40B4-BE49-F238E27FC236}">
              <a16:creationId xmlns:a16="http://schemas.microsoft.com/office/drawing/2014/main" id="{38A58E43-5284-4F63-A9DD-7CE494C3FF0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0" name="正方形/長方形 729">
          <a:extLst>
            <a:ext uri="{FF2B5EF4-FFF2-40B4-BE49-F238E27FC236}">
              <a16:creationId xmlns:a16="http://schemas.microsoft.com/office/drawing/2014/main" id="{5413C65E-5EFE-4A4C-80DF-CE54A11F996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1" name="正方形/長方形 730">
          <a:extLst>
            <a:ext uri="{FF2B5EF4-FFF2-40B4-BE49-F238E27FC236}">
              <a16:creationId xmlns:a16="http://schemas.microsoft.com/office/drawing/2014/main" id="{03B1EE7A-531A-419F-8C32-26A9A6936D8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2" name="正方形/長方形 731">
          <a:extLst>
            <a:ext uri="{FF2B5EF4-FFF2-40B4-BE49-F238E27FC236}">
              <a16:creationId xmlns:a16="http://schemas.microsoft.com/office/drawing/2014/main" id="{121C72A6-E9B5-4869-8033-040DD8CF90C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3" name="正方形/長方形 732">
          <a:extLst>
            <a:ext uri="{FF2B5EF4-FFF2-40B4-BE49-F238E27FC236}">
              <a16:creationId xmlns:a16="http://schemas.microsoft.com/office/drawing/2014/main" id="{2564903F-1889-44FE-8E91-52AF4587CEB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4" name="正方形/長方形 733">
          <a:extLst>
            <a:ext uri="{FF2B5EF4-FFF2-40B4-BE49-F238E27FC236}">
              <a16:creationId xmlns:a16="http://schemas.microsoft.com/office/drawing/2014/main" id="{35FC39A5-3B7F-4D3A-B19C-5531241AD77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5" name="正方形/長方形 734">
          <a:extLst>
            <a:ext uri="{FF2B5EF4-FFF2-40B4-BE49-F238E27FC236}">
              <a16:creationId xmlns:a16="http://schemas.microsoft.com/office/drawing/2014/main" id="{CA8A904F-CC1F-4240-9BD1-782B58A1684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正方形/長方形 735">
          <a:extLst>
            <a:ext uri="{FF2B5EF4-FFF2-40B4-BE49-F238E27FC236}">
              <a16:creationId xmlns:a16="http://schemas.microsoft.com/office/drawing/2014/main" id="{92B92D3D-5F92-45CC-9D54-7CC23986BB4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7" name="テキスト ボックス 736">
          <a:extLst>
            <a:ext uri="{FF2B5EF4-FFF2-40B4-BE49-F238E27FC236}">
              <a16:creationId xmlns:a16="http://schemas.microsoft.com/office/drawing/2014/main" id="{827CE31D-500B-48FB-8C26-FBFF9C38808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a:extLst>
            <a:ext uri="{FF2B5EF4-FFF2-40B4-BE49-F238E27FC236}">
              <a16:creationId xmlns:a16="http://schemas.microsoft.com/office/drawing/2014/main" id="{D593A850-D8DE-47A5-8F31-9896DB415A5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9" name="テキスト ボックス 738">
          <a:extLst>
            <a:ext uri="{FF2B5EF4-FFF2-40B4-BE49-F238E27FC236}">
              <a16:creationId xmlns:a16="http://schemas.microsoft.com/office/drawing/2014/main" id="{1D52FD6E-2F16-4B02-AC6C-63A097D262A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0" name="直線コネクタ 739">
          <a:extLst>
            <a:ext uri="{FF2B5EF4-FFF2-40B4-BE49-F238E27FC236}">
              <a16:creationId xmlns:a16="http://schemas.microsoft.com/office/drawing/2014/main" id="{E78CF3F3-DDD0-45B7-9FA7-95779F83DC3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1" name="テキスト ボックス 740">
          <a:extLst>
            <a:ext uri="{FF2B5EF4-FFF2-40B4-BE49-F238E27FC236}">
              <a16:creationId xmlns:a16="http://schemas.microsoft.com/office/drawing/2014/main" id="{5A94EE57-28E8-4D68-BFEA-9DF1D976992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2" name="直線コネクタ 741">
          <a:extLst>
            <a:ext uri="{FF2B5EF4-FFF2-40B4-BE49-F238E27FC236}">
              <a16:creationId xmlns:a16="http://schemas.microsoft.com/office/drawing/2014/main" id="{C41F367F-6A23-4869-A550-F9096A594D4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3" name="テキスト ボックス 742">
          <a:extLst>
            <a:ext uri="{FF2B5EF4-FFF2-40B4-BE49-F238E27FC236}">
              <a16:creationId xmlns:a16="http://schemas.microsoft.com/office/drawing/2014/main" id="{49083BC9-3937-4FC0-90F5-189BE28BE13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4" name="直線コネクタ 743">
          <a:extLst>
            <a:ext uri="{FF2B5EF4-FFF2-40B4-BE49-F238E27FC236}">
              <a16:creationId xmlns:a16="http://schemas.microsoft.com/office/drawing/2014/main" id="{796258EA-4C22-4DA2-A7AD-0F58A42528B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5" name="テキスト ボックス 744">
          <a:extLst>
            <a:ext uri="{FF2B5EF4-FFF2-40B4-BE49-F238E27FC236}">
              <a16:creationId xmlns:a16="http://schemas.microsoft.com/office/drawing/2014/main" id="{ECAA1F81-814F-421C-A191-6885D4BD22C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6" name="直線コネクタ 745">
          <a:extLst>
            <a:ext uri="{FF2B5EF4-FFF2-40B4-BE49-F238E27FC236}">
              <a16:creationId xmlns:a16="http://schemas.microsoft.com/office/drawing/2014/main" id="{19CDD32F-4898-4E7B-BE96-8256F971CB7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7" name="テキスト ボックス 746">
          <a:extLst>
            <a:ext uri="{FF2B5EF4-FFF2-40B4-BE49-F238E27FC236}">
              <a16:creationId xmlns:a16="http://schemas.microsoft.com/office/drawing/2014/main" id="{F911F092-B265-4500-9524-B5B595A31DC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8" name="直線コネクタ 747">
          <a:extLst>
            <a:ext uri="{FF2B5EF4-FFF2-40B4-BE49-F238E27FC236}">
              <a16:creationId xmlns:a16="http://schemas.microsoft.com/office/drawing/2014/main" id="{F4803ABA-DEEF-4C0F-8214-D57F0EBDF6D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9" name="テキスト ボックス 748">
          <a:extLst>
            <a:ext uri="{FF2B5EF4-FFF2-40B4-BE49-F238E27FC236}">
              <a16:creationId xmlns:a16="http://schemas.microsoft.com/office/drawing/2014/main" id="{2C48BD26-EFE1-4411-BC20-D44B2371807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67F094B2-5D20-45AF-A678-CA6B34DDC64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1" name="テキスト ボックス 750">
          <a:extLst>
            <a:ext uri="{FF2B5EF4-FFF2-40B4-BE49-F238E27FC236}">
              <a16:creationId xmlns:a16="http://schemas.microsoft.com/office/drawing/2014/main" id="{ADCB6A51-F3F4-483B-A55B-B09D1E8CB5D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2" name="【消防施設】&#10;有形固定資産減価償却率グラフ枠">
          <a:extLst>
            <a:ext uri="{FF2B5EF4-FFF2-40B4-BE49-F238E27FC236}">
              <a16:creationId xmlns:a16="http://schemas.microsoft.com/office/drawing/2014/main" id="{8B5E0291-95C1-4B42-A391-64660013266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3" name="直線コネクタ 752">
          <a:extLst>
            <a:ext uri="{FF2B5EF4-FFF2-40B4-BE49-F238E27FC236}">
              <a16:creationId xmlns:a16="http://schemas.microsoft.com/office/drawing/2014/main" id="{6ABAFC79-9AD6-4B6C-97B1-D9674F45C41A}"/>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4" name="【消防施設】&#10;有形固定資産減価償却率最小値テキスト">
          <a:extLst>
            <a:ext uri="{FF2B5EF4-FFF2-40B4-BE49-F238E27FC236}">
              <a16:creationId xmlns:a16="http://schemas.microsoft.com/office/drawing/2014/main" id="{E00714CC-31B6-413F-B49B-A99641984F50}"/>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5" name="直線コネクタ 754">
          <a:extLst>
            <a:ext uri="{FF2B5EF4-FFF2-40B4-BE49-F238E27FC236}">
              <a16:creationId xmlns:a16="http://schemas.microsoft.com/office/drawing/2014/main" id="{6F545E3C-BBD3-4B46-A945-AC012928EFED}"/>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6" name="【消防施設】&#10;有形固定資産減価償却率最大値テキスト">
          <a:extLst>
            <a:ext uri="{FF2B5EF4-FFF2-40B4-BE49-F238E27FC236}">
              <a16:creationId xmlns:a16="http://schemas.microsoft.com/office/drawing/2014/main" id="{B65D90A6-4421-474E-9665-6F57D8CFF831}"/>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7" name="直線コネクタ 756">
          <a:extLst>
            <a:ext uri="{FF2B5EF4-FFF2-40B4-BE49-F238E27FC236}">
              <a16:creationId xmlns:a16="http://schemas.microsoft.com/office/drawing/2014/main" id="{D8A0953F-3B3D-4954-B89B-A33D427C77B8}"/>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8" name="【消防施設】&#10;有形固定資産減価償却率平均値テキスト">
          <a:extLst>
            <a:ext uri="{FF2B5EF4-FFF2-40B4-BE49-F238E27FC236}">
              <a16:creationId xmlns:a16="http://schemas.microsoft.com/office/drawing/2014/main" id="{7A74C3E5-A031-4F61-9927-157423719156}"/>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9" name="フローチャート: 判断 758">
          <a:extLst>
            <a:ext uri="{FF2B5EF4-FFF2-40B4-BE49-F238E27FC236}">
              <a16:creationId xmlns:a16="http://schemas.microsoft.com/office/drawing/2014/main" id="{B5475F00-AA6C-466C-9E94-F90CC946AAE2}"/>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60" name="フローチャート: 判断 759">
          <a:extLst>
            <a:ext uri="{FF2B5EF4-FFF2-40B4-BE49-F238E27FC236}">
              <a16:creationId xmlns:a16="http://schemas.microsoft.com/office/drawing/2014/main" id="{608D931B-23FE-4788-AE96-C50CA572E847}"/>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1" name="フローチャート: 判断 760">
          <a:extLst>
            <a:ext uri="{FF2B5EF4-FFF2-40B4-BE49-F238E27FC236}">
              <a16:creationId xmlns:a16="http://schemas.microsoft.com/office/drawing/2014/main" id="{726746D2-D023-471B-9800-FE289CB1F16C}"/>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2" name="フローチャート: 判断 761">
          <a:extLst>
            <a:ext uri="{FF2B5EF4-FFF2-40B4-BE49-F238E27FC236}">
              <a16:creationId xmlns:a16="http://schemas.microsoft.com/office/drawing/2014/main" id="{73ADFB5B-70F3-4344-B409-326C0E7B9019}"/>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63" name="フローチャート: 判断 762">
          <a:extLst>
            <a:ext uri="{FF2B5EF4-FFF2-40B4-BE49-F238E27FC236}">
              <a16:creationId xmlns:a16="http://schemas.microsoft.com/office/drawing/2014/main" id="{DBECD113-6616-4E53-A90D-9C521A67E687}"/>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C101B94C-3A1C-4F8D-979D-3DED37DCD5A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1E202127-D2F0-46BF-98F7-C0D66EEB776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4E306AA6-0E55-4FE0-96FB-7633266D8BB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4FF51085-E871-4779-9FBB-EEBBDA9C3A0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000F59D8-0D27-4EF9-919D-5DA700E9604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38736</xdr:rowOff>
    </xdr:from>
    <xdr:to>
      <xdr:col>85</xdr:col>
      <xdr:colOff>177800</xdr:colOff>
      <xdr:row>83</xdr:row>
      <xdr:rowOff>140336</xdr:rowOff>
    </xdr:to>
    <xdr:sp macro="" textlink="">
      <xdr:nvSpPr>
        <xdr:cNvPr id="769" name="楕円 768">
          <a:extLst>
            <a:ext uri="{FF2B5EF4-FFF2-40B4-BE49-F238E27FC236}">
              <a16:creationId xmlns:a16="http://schemas.microsoft.com/office/drawing/2014/main" id="{B0BE6E2A-E9A4-4007-B284-0D305D151780}"/>
            </a:ext>
          </a:extLst>
        </xdr:cNvPr>
        <xdr:cNvSpPr/>
      </xdr:nvSpPr>
      <xdr:spPr>
        <a:xfrm>
          <a:off x="16268700" y="142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17163</xdr:rowOff>
    </xdr:from>
    <xdr:ext cx="405111" cy="259045"/>
    <xdr:sp macro="" textlink="">
      <xdr:nvSpPr>
        <xdr:cNvPr id="770" name="【消防施設】&#10;有形固定資産減価償却率該当値テキスト">
          <a:extLst>
            <a:ext uri="{FF2B5EF4-FFF2-40B4-BE49-F238E27FC236}">
              <a16:creationId xmlns:a16="http://schemas.microsoft.com/office/drawing/2014/main" id="{2A8C4284-FA59-497D-9290-475F4FBA1DC5}"/>
            </a:ext>
          </a:extLst>
        </xdr:cNvPr>
        <xdr:cNvSpPr txBox="1"/>
      </xdr:nvSpPr>
      <xdr:spPr>
        <a:xfrm>
          <a:off x="16357600"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69214</xdr:rowOff>
    </xdr:from>
    <xdr:to>
      <xdr:col>81</xdr:col>
      <xdr:colOff>101600</xdr:colOff>
      <xdr:row>82</xdr:row>
      <xdr:rowOff>170814</xdr:rowOff>
    </xdr:to>
    <xdr:sp macro="" textlink="">
      <xdr:nvSpPr>
        <xdr:cNvPr id="771" name="楕円 770">
          <a:extLst>
            <a:ext uri="{FF2B5EF4-FFF2-40B4-BE49-F238E27FC236}">
              <a16:creationId xmlns:a16="http://schemas.microsoft.com/office/drawing/2014/main" id="{1432CFB8-F24E-4B98-8F07-4B6B618186FA}"/>
            </a:ext>
          </a:extLst>
        </xdr:cNvPr>
        <xdr:cNvSpPr/>
      </xdr:nvSpPr>
      <xdr:spPr>
        <a:xfrm>
          <a:off x="154305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120014</xdr:rowOff>
    </xdr:from>
    <xdr:to>
      <xdr:col>85</xdr:col>
      <xdr:colOff>127000</xdr:colOff>
      <xdr:row>83</xdr:row>
      <xdr:rowOff>89536</xdr:rowOff>
    </xdr:to>
    <xdr:cxnSp macro="">
      <xdr:nvCxnSpPr>
        <xdr:cNvPr id="772" name="直線コネクタ 771">
          <a:extLst>
            <a:ext uri="{FF2B5EF4-FFF2-40B4-BE49-F238E27FC236}">
              <a16:creationId xmlns:a16="http://schemas.microsoft.com/office/drawing/2014/main" id="{E1CE0592-0FF3-446C-84DE-C814C715416D}"/>
            </a:ext>
          </a:extLst>
        </xdr:cNvPr>
        <xdr:cNvCxnSpPr/>
      </xdr:nvCxnSpPr>
      <xdr:spPr>
        <a:xfrm>
          <a:off x="15481300" y="14178914"/>
          <a:ext cx="838200" cy="14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34925</xdr:rowOff>
    </xdr:from>
    <xdr:to>
      <xdr:col>76</xdr:col>
      <xdr:colOff>165100</xdr:colOff>
      <xdr:row>82</xdr:row>
      <xdr:rowOff>136525</xdr:rowOff>
    </xdr:to>
    <xdr:sp macro="" textlink="">
      <xdr:nvSpPr>
        <xdr:cNvPr id="773" name="楕円 772">
          <a:extLst>
            <a:ext uri="{FF2B5EF4-FFF2-40B4-BE49-F238E27FC236}">
              <a16:creationId xmlns:a16="http://schemas.microsoft.com/office/drawing/2014/main" id="{C107A6BD-0468-4982-AAEE-8B671CC1AB02}"/>
            </a:ext>
          </a:extLst>
        </xdr:cNvPr>
        <xdr:cNvSpPr/>
      </xdr:nvSpPr>
      <xdr:spPr>
        <a:xfrm>
          <a:off x="14541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85725</xdr:rowOff>
    </xdr:from>
    <xdr:to>
      <xdr:col>81</xdr:col>
      <xdr:colOff>50800</xdr:colOff>
      <xdr:row>82</xdr:row>
      <xdr:rowOff>120014</xdr:rowOff>
    </xdr:to>
    <xdr:cxnSp macro="">
      <xdr:nvCxnSpPr>
        <xdr:cNvPr id="774" name="直線コネクタ 773">
          <a:extLst>
            <a:ext uri="{FF2B5EF4-FFF2-40B4-BE49-F238E27FC236}">
              <a16:creationId xmlns:a16="http://schemas.microsoft.com/office/drawing/2014/main" id="{53079FB6-D676-4A66-B59D-220B28D16429}"/>
            </a:ext>
          </a:extLst>
        </xdr:cNvPr>
        <xdr:cNvCxnSpPr/>
      </xdr:nvCxnSpPr>
      <xdr:spPr>
        <a:xfrm>
          <a:off x="14592300" y="141446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17780</xdr:rowOff>
    </xdr:from>
    <xdr:to>
      <xdr:col>72</xdr:col>
      <xdr:colOff>38100</xdr:colOff>
      <xdr:row>82</xdr:row>
      <xdr:rowOff>119380</xdr:rowOff>
    </xdr:to>
    <xdr:sp macro="" textlink="">
      <xdr:nvSpPr>
        <xdr:cNvPr id="775" name="楕円 774">
          <a:extLst>
            <a:ext uri="{FF2B5EF4-FFF2-40B4-BE49-F238E27FC236}">
              <a16:creationId xmlns:a16="http://schemas.microsoft.com/office/drawing/2014/main" id="{8F2F1278-F33A-423D-A30C-2B3D18579378}"/>
            </a:ext>
          </a:extLst>
        </xdr:cNvPr>
        <xdr:cNvSpPr/>
      </xdr:nvSpPr>
      <xdr:spPr>
        <a:xfrm>
          <a:off x="13652500" y="1407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68580</xdr:rowOff>
    </xdr:from>
    <xdr:to>
      <xdr:col>76</xdr:col>
      <xdr:colOff>114300</xdr:colOff>
      <xdr:row>82</xdr:row>
      <xdr:rowOff>85725</xdr:rowOff>
    </xdr:to>
    <xdr:cxnSp macro="">
      <xdr:nvCxnSpPr>
        <xdr:cNvPr id="776" name="直線コネクタ 775">
          <a:extLst>
            <a:ext uri="{FF2B5EF4-FFF2-40B4-BE49-F238E27FC236}">
              <a16:creationId xmlns:a16="http://schemas.microsoft.com/office/drawing/2014/main" id="{71E64A0F-CB08-4C00-AD93-3655FA8048FA}"/>
            </a:ext>
          </a:extLst>
        </xdr:cNvPr>
        <xdr:cNvCxnSpPr/>
      </xdr:nvCxnSpPr>
      <xdr:spPr>
        <a:xfrm>
          <a:off x="13703300" y="141274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80645</xdr:rowOff>
    </xdr:from>
    <xdr:to>
      <xdr:col>67</xdr:col>
      <xdr:colOff>101600</xdr:colOff>
      <xdr:row>83</xdr:row>
      <xdr:rowOff>10795</xdr:rowOff>
    </xdr:to>
    <xdr:sp macro="" textlink="">
      <xdr:nvSpPr>
        <xdr:cNvPr id="777" name="楕円 776">
          <a:extLst>
            <a:ext uri="{FF2B5EF4-FFF2-40B4-BE49-F238E27FC236}">
              <a16:creationId xmlns:a16="http://schemas.microsoft.com/office/drawing/2014/main" id="{144BFF84-069F-4746-88A9-69CA70CDF654}"/>
            </a:ext>
          </a:extLst>
        </xdr:cNvPr>
        <xdr:cNvSpPr/>
      </xdr:nvSpPr>
      <xdr:spPr>
        <a:xfrm>
          <a:off x="12763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68580</xdr:rowOff>
    </xdr:from>
    <xdr:to>
      <xdr:col>71</xdr:col>
      <xdr:colOff>177800</xdr:colOff>
      <xdr:row>82</xdr:row>
      <xdr:rowOff>131445</xdr:rowOff>
    </xdr:to>
    <xdr:cxnSp macro="">
      <xdr:nvCxnSpPr>
        <xdr:cNvPr id="778" name="直線コネクタ 777">
          <a:extLst>
            <a:ext uri="{FF2B5EF4-FFF2-40B4-BE49-F238E27FC236}">
              <a16:creationId xmlns:a16="http://schemas.microsoft.com/office/drawing/2014/main" id="{ADEB0954-20B1-4679-A692-870E7E694691}"/>
            </a:ext>
          </a:extLst>
        </xdr:cNvPr>
        <xdr:cNvCxnSpPr/>
      </xdr:nvCxnSpPr>
      <xdr:spPr>
        <a:xfrm flipV="1">
          <a:off x="12814300" y="1412748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9" name="n_1aveValue【消防施設】&#10;有形固定資産減価償却率">
          <a:extLst>
            <a:ext uri="{FF2B5EF4-FFF2-40B4-BE49-F238E27FC236}">
              <a16:creationId xmlns:a16="http://schemas.microsoft.com/office/drawing/2014/main" id="{2A0F678C-CC5C-4E9A-9081-7D715797E739}"/>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80" name="n_2aveValue【消防施設】&#10;有形固定資産減価償却率">
          <a:extLst>
            <a:ext uri="{FF2B5EF4-FFF2-40B4-BE49-F238E27FC236}">
              <a16:creationId xmlns:a16="http://schemas.microsoft.com/office/drawing/2014/main" id="{83BAA120-A7CD-434A-8F1E-EC2EECB6C5A4}"/>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1" name="n_3aveValue【消防施設】&#10;有形固定資産減価償却率">
          <a:extLst>
            <a:ext uri="{FF2B5EF4-FFF2-40B4-BE49-F238E27FC236}">
              <a16:creationId xmlns:a16="http://schemas.microsoft.com/office/drawing/2014/main" id="{14EEF92D-7BC9-4D89-A8CE-782706735C16}"/>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82" name="n_4aveValue【消防施設】&#10;有形固定資産減価償却率">
          <a:extLst>
            <a:ext uri="{FF2B5EF4-FFF2-40B4-BE49-F238E27FC236}">
              <a16:creationId xmlns:a16="http://schemas.microsoft.com/office/drawing/2014/main" id="{D7A76F01-52EF-493A-A47B-0B022D542843}"/>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15891</xdr:rowOff>
    </xdr:from>
    <xdr:ext cx="405111" cy="259045"/>
    <xdr:sp macro="" textlink="">
      <xdr:nvSpPr>
        <xdr:cNvPr id="783" name="n_1mainValue【消防施設】&#10;有形固定資産減価償却率">
          <a:extLst>
            <a:ext uri="{FF2B5EF4-FFF2-40B4-BE49-F238E27FC236}">
              <a16:creationId xmlns:a16="http://schemas.microsoft.com/office/drawing/2014/main" id="{47127B0B-8283-45F1-BF69-144617CF9E86}"/>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153052</xdr:rowOff>
    </xdr:from>
    <xdr:ext cx="405111" cy="259045"/>
    <xdr:sp macro="" textlink="">
      <xdr:nvSpPr>
        <xdr:cNvPr id="784" name="n_2mainValue【消防施設】&#10;有形固定資産減価償却率">
          <a:extLst>
            <a:ext uri="{FF2B5EF4-FFF2-40B4-BE49-F238E27FC236}">
              <a16:creationId xmlns:a16="http://schemas.microsoft.com/office/drawing/2014/main" id="{6BC6F30C-331E-4680-8C7B-068491DEB0B2}"/>
            </a:ext>
          </a:extLst>
        </xdr:cNvPr>
        <xdr:cNvSpPr txBox="1"/>
      </xdr:nvSpPr>
      <xdr:spPr>
        <a:xfrm>
          <a:off x="14389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135907</xdr:rowOff>
    </xdr:from>
    <xdr:ext cx="405111" cy="259045"/>
    <xdr:sp macro="" textlink="">
      <xdr:nvSpPr>
        <xdr:cNvPr id="785" name="n_3mainValue【消防施設】&#10;有形固定資産減価償却率">
          <a:extLst>
            <a:ext uri="{FF2B5EF4-FFF2-40B4-BE49-F238E27FC236}">
              <a16:creationId xmlns:a16="http://schemas.microsoft.com/office/drawing/2014/main" id="{E2D61A8E-C956-46D6-BC00-88E9829FCA97}"/>
            </a:ext>
          </a:extLst>
        </xdr:cNvPr>
        <xdr:cNvSpPr txBox="1"/>
      </xdr:nvSpPr>
      <xdr:spPr>
        <a:xfrm>
          <a:off x="135007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1922</xdr:rowOff>
    </xdr:from>
    <xdr:ext cx="405111" cy="259045"/>
    <xdr:sp macro="" textlink="">
      <xdr:nvSpPr>
        <xdr:cNvPr id="786" name="n_4mainValue【消防施設】&#10;有形固定資産減価償却率">
          <a:extLst>
            <a:ext uri="{FF2B5EF4-FFF2-40B4-BE49-F238E27FC236}">
              <a16:creationId xmlns:a16="http://schemas.microsoft.com/office/drawing/2014/main" id="{40110A98-13F6-4821-BB94-EF85DC8C5838}"/>
            </a:ext>
          </a:extLst>
        </xdr:cNvPr>
        <xdr:cNvSpPr txBox="1"/>
      </xdr:nvSpPr>
      <xdr:spPr>
        <a:xfrm>
          <a:off x="12611744" y="1423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a:extLst>
            <a:ext uri="{FF2B5EF4-FFF2-40B4-BE49-F238E27FC236}">
              <a16:creationId xmlns:a16="http://schemas.microsoft.com/office/drawing/2014/main" id="{1BCB47D2-78E0-4EEC-AA7C-CBA9B2D8B97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a:extLst>
            <a:ext uri="{FF2B5EF4-FFF2-40B4-BE49-F238E27FC236}">
              <a16:creationId xmlns:a16="http://schemas.microsoft.com/office/drawing/2014/main" id="{0F7A2430-ADF8-4E18-984E-F737EA38EE6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a:extLst>
            <a:ext uri="{FF2B5EF4-FFF2-40B4-BE49-F238E27FC236}">
              <a16:creationId xmlns:a16="http://schemas.microsoft.com/office/drawing/2014/main" id="{91BB7E8A-BC19-4EDB-B5E0-32CC2B091FA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a:extLst>
            <a:ext uri="{FF2B5EF4-FFF2-40B4-BE49-F238E27FC236}">
              <a16:creationId xmlns:a16="http://schemas.microsoft.com/office/drawing/2014/main" id="{CC9CDE9F-336A-429F-84D2-7F77F1AEE1C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a:extLst>
            <a:ext uri="{FF2B5EF4-FFF2-40B4-BE49-F238E27FC236}">
              <a16:creationId xmlns:a16="http://schemas.microsoft.com/office/drawing/2014/main" id="{C36ECFF4-BFF8-4B1B-8201-F67E628566D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a:extLst>
            <a:ext uri="{FF2B5EF4-FFF2-40B4-BE49-F238E27FC236}">
              <a16:creationId xmlns:a16="http://schemas.microsoft.com/office/drawing/2014/main" id="{F3E5A288-3C3A-42DC-827D-69143E6F38C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a:extLst>
            <a:ext uri="{FF2B5EF4-FFF2-40B4-BE49-F238E27FC236}">
              <a16:creationId xmlns:a16="http://schemas.microsoft.com/office/drawing/2014/main" id="{56FD6AEE-CB10-4748-99A4-ABBF6CC7932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a:extLst>
            <a:ext uri="{FF2B5EF4-FFF2-40B4-BE49-F238E27FC236}">
              <a16:creationId xmlns:a16="http://schemas.microsoft.com/office/drawing/2014/main" id="{74D6A30D-983C-463D-BBCF-949112850B8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5" name="テキスト ボックス 794">
          <a:extLst>
            <a:ext uri="{FF2B5EF4-FFF2-40B4-BE49-F238E27FC236}">
              <a16:creationId xmlns:a16="http://schemas.microsoft.com/office/drawing/2014/main" id="{63F4EE2D-4FC2-41D5-B2DE-AC0B6127DD8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333F79D0-A187-454C-B2AD-28CB00315D9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28FAD2BA-9650-4AB3-8FCF-5C6360233A4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8" name="テキスト ボックス 797">
          <a:extLst>
            <a:ext uri="{FF2B5EF4-FFF2-40B4-BE49-F238E27FC236}">
              <a16:creationId xmlns:a16="http://schemas.microsoft.com/office/drawing/2014/main" id="{00DB6993-C57D-4C8D-93C8-38C6C8A58BA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329C9752-D301-4AB9-AE7F-745D55DF542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0" name="テキスト ボックス 799">
          <a:extLst>
            <a:ext uri="{FF2B5EF4-FFF2-40B4-BE49-F238E27FC236}">
              <a16:creationId xmlns:a16="http://schemas.microsoft.com/office/drawing/2014/main" id="{B476AE0E-2141-4EE1-9175-1F56966833B8}"/>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56075281-44C1-4599-9130-2BDCA53A0E68}"/>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2" name="テキスト ボックス 801">
          <a:extLst>
            <a:ext uri="{FF2B5EF4-FFF2-40B4-BE49-F238E27FC236}">
              <a16:creationId xmlns:a16="http://schemas.microsoft.com/office/drawing/2014/main" id="{A070E761-AC09-41D7-8F77-404C98859B97}"/>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7632BCE9-9534-4106-B692-21A1CE6B8EE9}"/>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4" name="テキスト ボックス 803">
          <a:extLst>
            <a:ext uri="{FF2B5EF4-FFF2-40B4-BE49-F238E27FC236}">
              <a16:creationId xmlns:a16="http://schemas.microsoft.com/office/drawing/2014/main" id="{209C7161-E738-4890-8B65-3131C18DCA6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32CF4E5A-AFC2-4A5F-A341-2255748B3E3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04A110D2-AD96-4277-AEA7-6294D7CEB5B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226C4DDB-F90E-4487-AFDC-75CE93AF8E4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8" name="直線コネクタ 807">
          <a:extLst>
            <a:ext uri="{FF2B5EF4-FFF2-40B4-BE49-F238E27FC236}">
              <a16:creationId xmlns:a16="http://schemas.microsoft.com/office/drawing/2014/main" id="{1597900F-A7DC-4B7D-95E8-4B0D8A212599}"/>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9" name="【消防施設】&#10;一人当たり面積最小値テキスト">
          <a:extLst>
            <a:ext uri="{FF2B5EF4-FFF2-40B4-BE49-F238E27FC236}">
              <a16:creationId xmlns:a16="http://schemas.microsoft.com/office/drawing/2014/main" id="{D79222DD-C341-4757-B41D-6A8CAFE65C8F}"/>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10" name="直線コネクタ 809">
          <a:extLst>
            <a:ext uri="{FF2B5EF4-FFF2-40B4-BE49-F238E27FC236}">
              <a16:creationId xmlns:a16="http://schemas.microsoft.com/office/drawing/2014/main" id="{13B3CAEC-326C-46CF-86EA-647DE4DA0AC7}"/>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1" name="【消防施設】&#10;一人当たり面積最大値テキスト">
          <a:extLst>
            <a:ext uri="{FF2B5EF4-FFF2-40B4-BE49-F238E27FC236}">
              <a16:creationId xmlns:a16="http://schemas.microsoft.com/office/drawing/2014/main" id="{510CBB35-E8FA-4CAA-9131-97067C0DB526}"/>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2" name="直線コネクタ 811">
          <a:extLst>
            <a:ext uri="{FF2B5EF4-FFF2-40B4-BE49-F238E27FC236}">
              <a16:creationId xmlns:a16="http://schemas.microsoft.com/office/drawing/2014/main" id="{8A693A44-63BD-4412-8DEA-AFD110FBA789}"/>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3" name="【消防施設】&#10;一人当たり面積平均値テキスト">
          <a:extLst>
            <a:ext uri="{FF2B5EF4-FFF2-40B4-BE49-F238E27FC236}">
              <a16:creationId xmlns:a16="http://schemas.microsoft.com/office/drawing/2014/main" id="{3F8C4532-1841-4E3B-94DD-9887F6F8D73D}"/>
            </a:ext>
          </a:extLst>
        </xdr:cNvPr>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4" name="フローチャート: 判断 813">
          <a:extLst>
            <a:ext uri="{FF2B5EF4-FFF2-40B4-BE49-F238E27FC236}">
              <a16:creationId xmlns:a16="http://schemas.microsoft.com/office/drawing/2014/main" id="{79531C9C-EFB6-4718-80F2-90251387FB1C}"/>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5" name="フローチャート: 判断 814">
          <a:extLst>
            <a:ext uri="{FF2B5EF4-FFF2-40B4-BE49-F238E27FC236}">
              <a16:creationId xmlns:a16="http://schemas.microsoft.com/office/drawing/2014/main" id="{66D7FF38-3DB7-4ED3-8F44-A48908FDD536}"/>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6" name="フローチャート: 判断 815">
          <a:extLst>
            <a:ext uri="{FF2B5EF4-FFF2-40B4-BE49-F238E27FC236}">
              <a16:creationId xmlns:a16="http://schemas.microsoft.com/office/drawing/2014/main" id="{E833CD08-3627-442E-9BE5-59906844D741}"/>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7" name="フローチャート: 判断 816">
          <a:extLst>
            <a:ext uri="{FF2B5EF4-FFF2-40B4-BE49-F238E27FC236}">
              <a16:creationId xmlns:a16="http://schemas.microsoft.com/office/drawing/2014/main" id="{58D52300-C8BD-47FD-8C11-5D0F812DCF90}"/>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18" name="フローチャート: 判断 817">
          <a:extLst>
            <a:ext uri="{FF2B5EF4-FFF2-40B4-BE49-F238E27FC236}">
              <a16:creationId xmlns:a16="http://schemas.microsoft.com/office/drawing/2014/main" id="{77E75E65-F6A1-462B-BB4E-BF9F3F8FE746}"/>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EAF81C4-89CF-494B-BF61-126878506AB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A69428C9-3AF3-49AC-92BD-DC4FDDFED03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12578BC1-9417-44B8-9C52-AD215136F5B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E0E99B50-652C-46A3-AB89-8406DC15E87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2AA63E0D-7663-46D9-870B-FC1C4E07CF9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30735</xdr:rowOff>
    </xdr:from>
    <xdr:to>
      <xdr:col>116</xdr:col>
      <xdr:colOff>114300</xdr:colOff>
      <xdr:row>81</xdr:row>
      <xdr:rowOff>132335</xdr:rowOff>
    </xdr:to>
    <xdr:sp macro="" textlink="">
      <xdr:nvSpPr>
        <xdr:cNvPr id="824" name="楕円 823">
          <a:extLst>
            <a:ext uri="{FF2B5EF4-FFF2-40B4-BE49-F238E27FC236}">
              <a16:creationId xmlns:a16="http://schemas.microsoft.com/office/drawing/2014/main" id="{DDA782D2-889D-4858-8A12-B191DA294617}"/>
            </a:ext>
          </a:extLst>
        </xdr:cNvPr>
        <xdr:cNvSpPr/>
      </xdr:nvSpPr>
      <xdr:spPr>
        <a:xfrm>
          <a:off x="22110700" y="1391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53612</xdr:rowOff>
    </xdr:from>
    <xdr:ext cx="469744" cy="259045"/>
    <xdr:sp macro="" textlink="">
      <xdr:nvSpPr>
        <xdr:cNvPr id="825" name="【消防施設】&#10;一人当たり面積該当値テキスト">
          <a:extLst>
            <a:ext uri="{FF2B5EF4-FFF2-40B4-BE49-F238E27FC236}">
              <a16:creationId xmlns:a16="http://schemas.microsoft.com/office/drawing/2014/main" id="{15443D82-1BD6-49A2-923D-CCD89AEB845B}"/>
            </a:ext>
          </a:extLst>
        </xdr:cNvPr>
        <xdr:cNvSpPr txBox="1"/>
      </xdr:nvSpPr>
      <xdr:spPr>
        <a:xfrm>
          <a:off x="22199600" y="13769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62737</xdr:rowOff>
    </xdr:from>
    <xdr:to>
      <xdr:col>112</xdr:col>
      <xdr:colOff>38100</xdr:colOff>
      <xdr:row>81</xdr:row>
      <xdr:rowOff>164337</xdr:rowOff>
    </xdr:to>
    <xdr:sp macro="" textlink="">
      <xdr:nvSpPr>
        <xdr:cNvPr id="826" name="楕円 825">
          <a:extLst>
            <a:ext uri="{FF2B5EF4-FFF2-40B4-BE49-F238E27FC236}">
              <a16:creationId xmlns:a16="http://schemas.microsoft.com/office/drawing/2014/main" id="{B0BE80CC-87BB-4D39-9183-4B8275830413}"/>
            </a:ext>
          </a:extLst>
        </xdr:cNvPr>
        <xdr:cNvSpPr/>
      </xdr:nvSpPr>
      <xdr:spPr>
        <a:xfrm>
          <a:off x="21272500" y="1395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81535</xdr:rowOff>
    </xdr:from>
    <xdr:to>
      <xdr:col>116</xdr:col>
      <xdr:colOff>63500</xdr:colOff>
      <xdr:row>81</xdr:row>
      <xdr:rowOff>113537</xdr:rowOff>
    </xdr:to>
    <xdr:cxnSp macro="">
      <xdr:nvCxnSpPr>
        <xdr:cNvPr id="827" name="直線コネクタ 826">
          <a:extLst>
            <a:ext uri="{FF2B5EF4-FFF2-40B4-BE49-F238E27FC236}">
              <a16:creationId xmlns:a16="http://schemas.microsoft.com/office/drawing/2014/main" id="{54A99528-8271-4BA1-B2DD-04A76B28397A}"/>
            </a:ext>
          </a:extLst>
        </xdr:cNvPr>
        <xdr:cNvCxnSpPr/>
      </xdr:nvCxnSpPr>
      <xdr:spPr>
        <a:xfrm flipV="1">
          <a:off x="21323300" y="13968985"/>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71882</xdr:rowOff>
    </xdr:from>
    <xdr:to>
      <xdr:col>107</xdr:col>
      <xdr:colOff>101600</xdr:colOff>
      <xdr:row>82</xdr:row>
      <xdr:rowOff>2032</xdr:rowOff>
    </xdr:to>
    <xdr:sp macro="" textlink="">
      <xdr:nvSpPr>
        <xdr:cNvPr id="828" name="楕円 827">
          <a:extLst>
            <a:ext uri="{FF2B5EF4-FFF2-40B4-BE49-F238E27FC236}">
              <a16:creationId xmlns:a16="http://schemas.microsoft.com/office/drawing/2014/main" id="{3B20F4F7-AC30-424A-B098-BFE128CC6E17}"/>
            </a:ext>
          </a:extLst>
        </xdr:cNvPr>
        <xdr:cNvSpPr/>
      </xdr:nvSpPr>
      <xdr:spPr>
        <a:xfrm>
          <a:off x="20383500" y="1395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113537</xdr:rowOff>
    </xdr:from>
    <xdr:to>
      <xdr:col>111</xdr:col>
      <xdr:colOff>177800</xdr:colOff>
      <xdr:row>81</xdr:row>
      <xdr:rowOff>122682</xdr:rowOff>
    </xdr:to>
    <xdr:cxnSp macro="">
      <xdr:nvCxnSpPr>
        <xdr:cNvPr id="829" name="直線コネクタ 828">
          <a:extLst>
            <a:ext uri="{FF2B5EF4-FFF2-40B4-BE49-F238E27FC236}">
              <a16:creationId xmlns:a16="http://schemas.microsoft.com/office/drawing/2014/main" id="{607E3411-C17B-4D95-A37E-84C8D81B0156}"/>
            </a:ext>
          </a:extLst>
        </xdr:cNvPr>
        <xdr:cNvCxnSpPr/>
      </xdr:nvCxnSpPr>
      <xdr:spPr>
        <a:xfrm flipV="1">
          <a:off x="20434300" y="1400098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76454</xdr:rowOff>
    </xdr:from>
    <xdr:to>
      <xdr:col>102</xdr:col>
      <xdr:colOff>165100</xdr:colOff>
      <xdr:row>82</xdr:row>
      <xdr:rowOff>6604</xdr:rowOff>
    </xdr:to>
    <xdr:sp macro="" textlink="">
      <xdr:nvSpPr>
        <xdr:cNvPr id="830" name="楕円 829">
          <a:extLst>
            <a:ext uri="{FF2B5EF4-FFF2-40B4-BE49-F238E27FC236}">
              <a16:creationId xmlns:a16="http://schemas.microsoft.com/office/drawing/2014/main" id="{663D5192-DE4F-4BCD-B979-C107EB126C1A}"/>
            </a:ext>
          </a:extLst>
        </xdr:cNvPr>
        <xdr:cNvSpPr/>
      </xdr:nvSpPr>
      <xdr:spPr>
        <a:xfrm>
          <a:off x="19494500" y="1396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122682</xdr:rowOff>
    </xdr:from>
    <xdr:to>
      <xdr:col>107</xdr:col>
      <xdr:colOff>50800</xdr:colOff>
      <xdr:row>81</xdr:row>
      <xdr:rowOff>127254</xdr:rowOff>
    </xdr:to>
    <xdr:cxnSp macro="">
      <xdr:nvCxnSpPr>
        <xdr:cNvPr id="831" name="直線コネクタ 830">
          <a:extLst>
            <a:ext uri="{FF2B5EF4-FFF2-40B4-BE49-F238E27FC236}">
              <a16:creationId xmlns:a16="http://schemas.microsoft.com/office/drawing/2014/main" id="{2B01964C-2C7C-47EA-B9BD-7D3EABB5CE9A}"/>
            </a:ext>
          </a:extLst>
        </xdr:cNvPr>
        <xdr:cNvCxnSpPr/>
      </xdr:nvCxnSpPr>
      <xdr:spPr>
        <a:xfrm flipV="1">
          <a:off x="19545300" y="140101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163322</xdr:rowOff>
    </xdr:from>
    <xdr:to>
      <xdr:col>98</xdr:col>
      <xdr:colOff>38100</xdr:colOff>
      <xdr:row>82</xdr:row>
      <xdr:rowOff>93472</xdr:rowOff>
    </xdr:to>
    <xdr:sp macro="" textlink="">
      <xdr:nvSpPr>
        <xdr:cNvPr id="832" name="楕円 831">
          <a:extLst>
            <a:ext uri="{FF2B5EF4-FFF2-40B4-BE49-F238E27FC236}">
              <a16:creationId xmlns:a16="http://schemas.microsoft.com/office/drawing/2014/main" id="{A5455393-D3B6-4B97-A3F5-5BBB2D293755}"/>
            </a:ext>
          </a:extLst>
        </xdr:cNvPr>
        <xdr:cNvSpPr/>
      </xdr:nvSpPr>
      <xdr:spPr>
        <a:xfrm>
          <a:off x="18605500" y="1405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127254</xdr:rowOff>
    </xdr:from>
    <xdr:to>
      <xdr:col>102</xdr:col>
      <xdr:colOff>114300</xdr:colOff>
      <xdr:row>82</xdr:row>
      <xdr:rowOff>42672</xdr:rowOff>
    </xdr:to>
    <xdr:cxnSp macro="">
      <xdr:nvCxnSpPr>
        <xdr:cNvPr id="833" name="直線コネクタ 832">
          <a:extLst>
            <a:ext uri="{FF2B5EF4-FFF2-40B4-BE49-F238E27FC236}">
              <a16:creationId xmlns:a16="http://schemas.microsoft.com/office/drawing/2014/main" id="{5D80C1A1-5075-4EDE-A3F4-D074716BE175}"/>
            </a:ext>
          </a:extLst>
        </xdr:cNvPr>
        <xdr:cNvCxnSpPr/>
      </xdr:nvCxnSpPr>
      <xdr:spPr>
        <a:xfrm flipV="1">
          <a:off x="18656300" y="140147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4" name="n_1aveValue【消防施設】&#10;一人当たり面積">
          <a:extLst>
            <a:ext uri="{FF2B5EF4-FFF2-40B4-BE49-F238E27FC236}">
              <a16:creationId xmlns:a16="http://schemas.microsoft.com/office/drawing/2014/main" id="{C9A6336A-C1AB-4B1B-9FB7-9E0731CCE103}"/>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5" name="n_2aveValue【消防施設】&#10;一人当たり面積">
          <a:extLst>
            <a:ext uri="{FF2B5EF4-FFF2-40B4-BE49-F238E27FC236}">
              <a16:creationId xmlns:a16="http://schemas.microsoft.com/office/drawing/2014/main" id="{E60D3DFF-EB37-4AFF-B729-9AD24AD14F3E}"/>
            </a:ext>
          </a:extLst>
        </xdr:cNvPr>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6" name="n_3aveValue【消防施設】&#10;一人当たり面積">
          <a:extLst>
            <a:ext uri="{FF2B5EF4-FFF2-40B4-BE49-F238E27FC236}">
              <a16:creationId xmlns:a16="http://schemas.microsoft.com/office/drawing/2014/main" id="{A7AD5FD4-ED4D-476D-A7B9-11B1A1FE8C53}"/>
            </a:ext>
          </a:extLst>
        </xdr:cNvPr>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37" name="n_4aveValue【消防施設】&#10;一人当たり面積">
          <a:extLst>
            <a:ext uri="{FF2B5EF4-FFF2-40B4-BE49-F238E27FC236}">
              <a16:creationId xmlns:a16="http://schemas.microsoft.com/office/drawing/2014/main" id="{C75E7CC8-8338-4C83-A01E-D1D073DA99DE}"/>
            </a:ext>
          </a:extLst>
        </xdr:cNvPr>
        <xdr:cNvSpPr txBox="1"/>
      </xdr:nvSpPr>
      <xdr:spPr>
        <a:xfrm>
          <a:off x="184214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9414</xdr:rowOff>
    </xdr:from>
    <xdr:ext cx="469744" cy="259045"/>
    <xdr:sp macro="" textlink="">
      <xdr:nvSpPr>
        <xdr:cNvPr id="838" name="n_1mainValue【消防施設】&#10;一人当たり面積">
          <a:extLst>
            <a:ext uri="{FF2B5EF4-FFF2-40B4-BE49-F238E27FC236}">
              <a16:creationId xmlns:a16="http://schemas.microsoft.com/office/drawing/2014/main" id="{41D29311-340D-4128-BA66-61EEFDC50841}"/>
            </a:ext>
          </a:extLst>
        </xdr:cNvPr>
        <xdr:cNvSpPr txBox="1"/>
      </xdr:nvSpPr>
      <xdr:spPr>
        <a:xfrm>
          <a:off x="21075727" y="1372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18559</xdr:rowOff>
    </xdr:from>
    <xdr:ext cx="469744" cy="259045"/>
    <xdr:sp macro="" textlink="">
      <xdr:nvSpPr>
        <xdr:cNvPr id="839" name="n_2mainValue【消防施設】&#10;一人当たり面積">
          <a:extLst>
            <a:ext uri="{FF2B5EF4-FFF2-40B4-BE49-F238E27FC236}">
              <a16:creationId xmlns:a16="http://schemas.microsoft.com/office/drawing/2014/main" id="{BE708061-06A5-4B47-8049-B3A143550978}"/>
            </a:ext>
          </a:extLst>
        </xdr:cNvPr>
        <xdr:cNvSpPr txBox="1"/>
      </xdr:nvSpPr>
      <xdr:spPr>
        <a:xfrm>
          <a:off x="20199427" y="1373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23131</xdr:rowOff>
    </xdr:from>
    <xdr:ext cx="469744" cy="259045"/>
    <xdr:sp macro="" textlink="">
      <xdr:nvSpPr>
        <xdr:cNvPr id="840" name="n_3mainValue【消防施設】&#10;一人当たり面積">
          <a:extLst>
            <a:ext uri="{FF2B5EF4-FFF2-40B4-BE49-F238E27FC236}">
              <a16:creationId xmlns:a16="http://schemas.microsoft.com/office/drawing/2014/main" id="{A0F0B3FB-CB74-45D9-BD84-5C082F4357EA}"/>
            </a:ext>
          </a:extLst>
        </xdr:cNvPr>
        <xdr:cNvSpPr txBox="1"/>
      </xdr:nvSpPr>
      <xdr:spPr>
        <a:xfrm>
          <a:off x="19310427" y="1373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109999</xdr:rowOff>
    </xdr:from>
    <xdr:ext cx="469744" cy="259045"/>
    <xdr:sp macro="" textlink="">
      <xdr:nvSpPr>
        <xdr:cNvPr id="841" name="n_4mainValue【消防施設】&#10;一人当たり面積">
          <a:extLst>
            <a:ext uri="{FF2B5EF4-FFF2-40B4-BE49-F238E27FC236}">
              <a16:creationId xmlns:a16="http://schemas.microsoft.com/office/drawing/2014/main" id="{F45EA767-A6B5-4D3D-808A-D5784D2353A7}"/>
            </a:ext>
          </a:extLst>
        </xdr:cNvPr>
        <xdr:cNvSpPr txBox="1"/>
      </xdr:nvSpPr>
      <xdr:spPr>
        <a:xfrm>
          <a:off x="18421427" y="1382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3770FC63-B7FB-4208-A3F3-262977BBF5E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1BEFE575-D899-4CA6-AF9D-5EF748E15E9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FED7AD96-E481-4167-9A65-882A368895E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8D933AF5-7EE1-4D0C-ADEF-D8822BF2E80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8E7AFD27-EBAF-4FFE-A9B5-71406D98668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E4F358B1-8B1D-432C-B6EB-F6A49F72EFB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8BB1F41C-19EE-438E-9C3C-788165DF759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70897421-9718-4637-8F48-6F53351ADB8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42C9C8A5-6E3F-4756-A8E9-FCC49973262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799EC68E-2B0D-46C4-815B-1A503AABCAD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B4252D99-C89D-4927-92D5-4A82FCFDF4B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3" name="直線コネクタ 852">
          <a:extLst>
            <a:ext uri="{FF2B5EF4-FFF2-40B4-BE49-F238E27FC236}">
              <a16:creationId xmlns:a16="http://schemas.microsoft.com/office/drawing/2014/main" id="{D4EEC85E-8210-4CA6-B9BD-94858609A88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4" name="テキスト ボックス 853">
          <a:extLst>
            <a:ext uri="{FF2B5EF4-FFF2-40B4-BE49-F238E27FC236}">
              <a16:creationId xmlns:a16="http://schemas.microsoft.com/office/drawing/2014/main" id="{5163B78C-0460-445D-932E-91570C52A93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5" name="直線コネクタ 854">
          <a:extLst>
            <a:ext uri="{FF2B5EF4-FFF2-40B4-BE49-F238E27FC236}">
              <a16:creationId xmlns:a16="http://schemas.microsoft.com/office/drawing/2014/main" id="{B90F8862-217B-48CD-9298-C14BEFDC48E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6" name="テキスト ボックス 855">
          <a:extLst>
            <a:ext uri="{FF2B5EF4-FFF2-40B4-BE49-F238E27FC236}">
              <a16:creationId xmlns:a16="http://schemas.microsoft.com/office/drawing/2014/main" id="{19326EF2-D104-454E-8190-A06EE352BFB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7" name="直線コネクタ 856">
          <a:extLst>
            <a:ext uri="{FF2B5EF4-FFF2-40B4-BE49-F238E27FC236}">
              <a16:creationId xmlns:a16="http://schemas.microsoft.com/office/drawing/2014/main" id="{B79523F0-E896-4704-8A1C-B6A3EF1373C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8" name="テキスト ボックス 857">
          <a:extLst>
            <a:ext uri="{FF2B5EF4-FFF2-40B4-BE49-F238E27FC236}">
              <a16:creationId xmlns:a16="http://schemas.microsoft.com/office/drawing/2014/main" id="{11D99125-6AB0-45F5-9DC6-0BADFC7A92B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9" name="直線コネクタ 858">
          <a:extLst>
            <a:ext uri="{FF2B5EF4-FFF2-40B4-BE49-F238E27FC236}">
              <a16:creationId xmlns:a16="http://schemas.microsoft.com/office/drawing/2014/main" id="{CBA626B0-292F-493E-BC1C-7C46367DC6B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0" name="テキスト ボックス 859">
          <a:extLst>
            <a:ext uri="{FF2B5EF4-FFF2-40B4-BE49-F238E27FC236}">
              <a16:creationId xmlns:a16="http://schemas.microsoft.com/office/drawing/2014/main" id="{767303DF-999E-492B-BC66-AE5D5083ED7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1" name="直線コネクタ 860">
          <a:extLst>
            <a:ext uri="{FF2B5EF4-FFF2-40B4-BE49-F238E27FC236}">
              <a16:creationId xmlns:a16="http://schemas.microsoft.com/office/drawing/2014/main" id="{CE318528-90B5-4DAD-9BBD-AB22415F5A7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2" name="テキスト ボックス 861">
          <a:extLst>
            <a:ext uri="{FF2B5EF4-FFF2-40B4-BE49-F238E27FC236}">
              <a16:creationId xmlns:a16="http://schemas.microsoft.com/office/drawing/2014/main" id="{8075198B-EE3D-4937-A6D7-FD53C25DE68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3" name="直線コネクタ 862">
          <a:extLst>
            <a:ext uri="{FF2B5EF4-FFF2-40B4-BE49-F238E27FC236}">
              <a16:creationId xmlns:a16="http://schemas.microsoft.com/office/drawing/2014/main" id="{B852C83B-CBDE-4AF2-A4E7-67DE81E16D0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4" name="テキスト ボックス 863">
          <a:extLst>
            <a:ext uri="{FF2B5EF4-FFF2-40B4-BE49-F238E27FC236}">
              <a16:creationId xmlns:a16="http://schemas.microsoft.com/office/drawing/2014/main" id="{7772C52B-D64B-4513-8999-4B31F67E61E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9D3EB8E6-7EB7-4163-9A65-9B7CF07A57B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6" name="【庁舎】&#10;有形固定資産減価償却率グラフ枠">
          <a:extLst>
            <a:ext uri="{FF2B5EF4-FFF2-40B4-BE49-F238E27FC236}">
              <a16:creationId xmlns:a16="http://schemas.microsoft.com/office/drawing/2014/main" id="{BCD971A9-2FE2-4D8F-9C51-CD9F831E761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7" name="直線コネクタ 866">
          <a:extLst>
            <a:ext uri="{FF2B5EF4-FFF2-40B4-BE49-F238E27FC236}">
              <a16:creationId xmlns:a16="http://schemas.microsoft.com/office/drawing/2014/main" id="{6C456649-801A-4ACA-88A1-E53E8121A301}"/>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8" name="【庁舎】&#10;有形固定資産減価償却率最小値テキスト">
          <a:extLst>
            <a:ext uri="{FF2B5EF4-FFF2-40B4-BE49-F238E27FC236}">
              <a16:creationId xmlns:a16="http://schemas.microsoft.com/office/drawing/2014/main" id="{BFB23DA1-710D-45BB-B7BF-851139C4333D}"/>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9" name="直線コネクタ 868">
          <a:extLst>
            <a:ext uri="{FF2B5EF4-FFF2-40B4-BE49-F238E27FC236}">
              <a16:creationId xmlns:a16="http://schemas.microsoft.com/office/drawing/2014/main" id="{92F1C64E-AE0C-4422-A66C-F4040E2C6256}"/>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70" name="【庁舎】&#10;有形固定資産減価償却率最大値テキスト">
          <a:extLst>
            <a:ext uri="{FF2B5EF4-FFF2-40B4-BE49-F238E27FC236}">
              <a16:creationId xmlns:a16="http://schemas.microsoft.com/office/drawing/2014/main" id="{11F1CFE8-67BF-4886-9D94-16B153355223}"/>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1" name="直線コネクタ 870">
          <a:extLst>
            <a:ext uri="{FF2B5EF4-FFF2-40B4-BE49-F238E27FC236}">
              <a16:creationId xmlns:a16="http://schemas.microsoft.com/office/drawing/2014/main" id="{9BBA84D7-0EC7-47CA-8A1D-5559F5512FB5}"/>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72" name="【庁舎】&#10;有形固定資産減価償却率平均値テキスト">
          <a:extLst>
            <a:ext uri="{FF2B5EF4-FFF2-40B4-BE49-F238E27FC236}">
              <a16:creationId xmlns:a16="http://schemas.microsoft.com/office/drawing/2014/main" id="{BAC90A3E-892A-472E-B8B7-79B0900F7FFA}"/>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3" name="フローチャート: 判断 872">
          <a:extLst>
            <a:ext uri="{FF2B5EF4-FFF2-40B4-BE49-F238E27FC236}">
              <a16:creationId xmlns:a16="http://schemas.microsoft.com/office/drawing/2014/main" id="{57DCDCB8-A7DA-4DB3-9A12-E5BD2DE845CF}"/>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4" name="フローチャート: 判断 873">
          <a:extLst>
            <a:ext uri="{FF2B5EF4-FFF2-40B4-BE49-F238E27FC236}">
              <a16:creationId xmlns:a16="http://schemas.microsoft.com/office/drawing/2014/main" id="{C91B57EB-E260-4FD4-AAD5-3A47C7983731}"/>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5" name="フローチャート: 判断 874">
          <a:extLst>
            <a:ext uri="{FF2B5EF4-FFF2-40B4-BE49-F238E27FC236}">
              <a16:creationId xmlns:a16="http://schemas.microsoft.com/office/drawing/2014/main" id="{E6630337-137B-4F7D-B776-451E54F8C4F2}"/>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6" name="フローチャート: 判断 875">
          <a:extLst>
            <a:ext uri="{FF2B5EF4-FFF2-40B4-BE49-F238E27FC236}">
              <a16:creationId xmlns:a16="http://schemas.microsoft.com/office/drawing/2014/main" id="{56288D98-5D37-47AB-B7D2-7621A7275A14}"/>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77" name="フローチャート: 判断 876">
          <a:extLst>
            <a:ext uri="{FF2B5EF4-FFF2-40B4-BE49-F238E27FC236}">
              <a16:creationId xmlns:a16="http://schemas.microsoft.com/office/drawing/2014/main" id="{FE46EE3E-3F3A-4B87-9730-4D23B9363C16}"/>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C1E14BDF-2DE8-40B7-83FC-FCC10183DBF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A216F64E-BFF4-441A-A073-F4DE746B6B8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A5C710D-2410-4730-BF64-FC162E6CC4A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3F162570-B31C-4629-9B05-09AF9BF6984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D12CFD33-040F-4415-A7F3-FF6FD780772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7438</xdr:rowOff>
    </xdr:from>
    <xdr:to>
      <xdr:col>85</xdr:col>
      <xdr:colOff>177800</xdr:colOff>
      <xdr:row>104</xdr:row>
      <xdr:rowOff>109038</xdr:rowOff>
    </xdr:to>
    <xdr:sp macro="" textlink="">
      <xdr:nvSpPr>
        <xdr:cNvPr id="883" name="楕円 882">
          <a:extLst>
            <a:ext uri="{FF2B5EF4-FFF2-40B4-BE49-F238E27FC236}">
              <a16:creationId xmlns:a16="http://schemas.microsoft.com/office/drawing/2014/main" id="{A951EB15-13E4-4F65-8BD7-4F19A238BFF8}"/>
            </a:ext>
          </a:extLst>
        </xdr:cNvPr>
        <xdr:cNvSpPr/>
      </xdr:nvSpPr>
      <xdr:spPr>
        <a:xfrm>
          <a:off x="162687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30315</xdr:rowOff>
    </xdr:from>
    <xdr:ext cx="405111" cy="259045"/>
    <xdr:sp macro="" textlink="">
      <xdr:nvSpPr>
        <xdr:cNvPr id="884" name="【庁舎】&#10;有形固定資産減価償却率該当値テキスト">
          <a:extLst>
            <a:ext uri="{FF2B5EF4-FFF2-40B4-BE49-F238E27FC236}">
              <a16:creationId xmlns:a16="http://schemas.microsoft.com/office/drawing/2014/main" id="{286F9B70-DED0-49EA-9658-0611D0AFC851}"/>
            </a:ext>
          </a:extLst>
        </xdr:cNvPr>
        <xdr:cNvSpPr txBox="1"/>
      </xdr:nvSpPr>
      <xdr:spPr>
        <a:xfrm>
          <a:off x="16357600" y="1768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147864</xdr:rowOff>
    </xdr:from>
    <xdr:to>
      <xdr:col>81</xdr:col>
      <xdr:colOff>101600</xdr:colOff>
      <xdr:row>104</xdr:row>
      <xdr:rowOff>78014</xdr:rowOff>
    </xdr:to>
    <xdr:sp macro="" textlink="">
      <xdr:nvSpPr>
        <xdr:cNvPr id="885" name="楕円 884">
          <a:extLst>
            <a:ext uri="{FF2B5EF4-FFF2-40B4-BE49-F238E27FC236}">
              <a16:creationId xmlns:a16="http://schemas.microsoft.com/office/drawing/2014/main" id="{E6599978-6D4A-4ABA-8501-888C3FC310F3}"/>
            </a:ext>
          </a:extLst>
        </xdr:cNvPr>
        <xdr:cNvSpPr/>
      </xdr:nvSpPr>
      <xdr:spPr>
        <a:xfrm>
          <a:off x="154305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27214</xdr:rowOff>
    </xdr:from>
    <xdr:to>
      <xdr:col>85</xdr:col>
      <xdr:colOff>127000</xdr:colOff>
      <xdr:row>104</xdr:row>
      <xdr:rowOff>58238</xdr:rowOff>
    </xdr:to>
    <xdr:cxnSp macro="">
      <xdr:nvCxnSpPr>
        <xdr:cNvPr id="886" name="直線コネクタ 885">
          <a:extLst>
            <a:ext uri="{FF2B5EF4-FFF2-40B4-BE49-F238E27FC236}">
              <a16:creationId xmlns:a16="http://schemas.microsoft.com/office/drawing/2014/main" id="{7ED6B098-0D51-4E29-B43A-3CA29AB2C041}"/>
            </a:ext>
          </a:extLst>
        </xdr:cNvPr>
        <xdr:cNvCxnSpPr/>
      </xdr:nvCxnSpPr>
      <xdr:spPr>
        <a:xfrm>
          <a:off x="15481300" y="17858014"/>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111942</xdr:rowOff>
    </xdr:from>
    <xdr:to>
      <xdr:col>76</xdr:col>
      <xdr:colOff>165100</xdr:colOff>
      <xdr:row>104</xdr:row>
      <xdr:rowOff>42092</xdr:rowOff>
    </xdr:to>
    <xdr:sp macro="" textlink="">
      <xdr:nvSpPr>
        <xdr:cNvPr id="887" name="楕円 886">
          <a:extLst>
            <a:ext uri="{FF2B5EF4-FFF2-40B4-BE49-F238E27FC236}">
              <a16:creationId xmlns:a16="http://schemas.microsoft.com/office/drawing/2014/main" id="{E976942B-F1B6-47E4-8092-B59BD96427C0}"/>
            </a:ext>
          </a:extLst>
        </xdr:cNvPr>
        <xdr:cNvSpPr/>
      </xdr:nvSpPr>
      <xdr:spPr>
        <a:xfrm>
          <a:off x="14541500" y="1777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162742</xdr:rowOff>
    </xdr:from>
    <xdr:to>
      <xdr:col>81</xdr:col>
      <xdr:colOff>50800</xdr:colOff>
      <xdr:row>104</xdr:row>
      <xdr:rowOff>27214</xdr:rowOff>
    </xdr:to>
    <xdr:cxnSp macro="">
      <xdr:nvCxnSpPr>
        <xdr:cNvPr id="888" name="直線コネクタ 887">
          <a:extLst>
            <a:ext uri="{FF2B5EF4-FFF2-40B4-BE49-F238E27FC236}">
              <a16:creationId xmlns:a16="http://schemas.microsoft.com/office/drawing/2014/main" id="{544E843D-39A2-45B9-B2F2-3160EADCEA02}"/>
            </a:ext>
          </a:extLst>
        </xdr:cNvPr>
        <xdr:cNvCxnSpPr/>
      </xdr:nvCxnSpPr>
      <xdr:spPr>
        <a:xfrm>
          <a:off x="14592300" y="1782209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89" name="楕円 888">
          <a:extLst>
            <a:ext uri="{FF2B5EF4-FFF2-40B4-BE49-F238E27FC236}">
              <a16:creationId xmlns:a16="http://schemas.microsoft.com/office/drawing/2014/main" id="{5DF2EFB5-D8F8-4E0A-97B3-15B4936B95CB}"/>
            </a:ext>
          </a:extLst>
        </xdr:cNvPr>
        <xdr:cNvSpPr/>
      </xdr:nvSpPr>
      <xdr:spPr>
        <a:xfrm>
          <a:off x="13652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162742</xdr:rowOff>
    </xdr:from>
    <xdr:to>
      <xdr:col>76</xdr:col>
      <xdr:colOff>114300</xdr:colOff>
      <xdr:row>103</xdr:row>
      <xdr:rowOff>167639</xdr:rowOff>
    </xdr:to>
    <xdr:cxnSp macro="">
      <xdr:nvCxnSpPr>
        <xdr:cNvPr id="890" name="直線コネクタ 889">
          <a:extLst>
            <a:ext uri="{FF2B5EF4-FFF2-40B4-BE49-F238E27FC236}">
              <a16:creationId xmlns:a16="http://schemas.microsoft.com/office/drawing/2014/main" id="{4196AC54-25B8-4D49-A052-6EF5F0FB7640}"/>
            </a:ext>
          </a:extLst>
        </xdr:cNvPr>
        <xdr:cNvCxnSpPr/>
      </xdr:nvCxnSpPr>
      <xdr:spPr>
        <a:xfrm flipV="1">
          <a:off x="13703300" y="17822092"/>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84182</xdr:rowOff>
    </xdr:from>
    <xdr:to>
      <xdr:col>67</xdr:col>
      <xdr:colOff>101600</xdr:colOff>
      <xdr:row>104</xdr:row>
      <xdr:rowOff>14332</xdr:rowOff>
    </xdr:to>
    <xdr:sp macro="" textlink="">
      <xdr:nvSpPr>
        <xdr:cNvPr id="891" name="楕円 890">
          <a:extLst>
            <a:ext uri="{FF2B5EF4-FFF2-40B4-BE49-F238E27FC236}">
              <a16:creationId xmlns:a16="http://schemas.microsoft.com/office/drawing/2014/main" id="{66BB1DA4-C570-494B-86A3-49C11C085BD6}"/>
            </a:ext>
          </a:extLst>
        </xdr:cNvPr>
        <xdr:cNvSpPr/>
      </xdr:nvSpPr>
      <xdr:spPr>
        <a:xfrm>
          <a:off x="12763500" y="1774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134982</xdr:rowOff>
    </xdr:from>
    <xdr:to>
      <xdr:col>71</xdr:col>
      <xdr:colOff>177800</xdr:colOff>
      <xdr:row>103</xdr:row>
      <xdr:rowOff>167639</xdr:rowOff>
    </xdr:to>
    <xdr:cxnSp macro="">
      <xdr:nvCxnSpPr>
        <xdr:cNvPr id="892" name="直線コネクタ 891">
          <a:extLst>
            <a:ext uri="{FF2B5EF4-FFF2-40B4-BE49-F238E27FC236}">
              <a16:creationId xmlns:a16="http://schemas.microsoft.com/office/drawing/2014/main" id="{3A80CDEB-1786-461F-89EB-FF0782A005D5}"/>
            </a:ext>
          </a:extLst>
        </xdr:cNvPr>
        <xdr:cNvCxnSpPr/>
      </xdr:nvCxnSpPr>
      <xdr:spPr>
        <a:xfrm>
          <a:off x="12814300" y="1779433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93" name="n_1aveValue【庁舎】&#10;有形固定資産減価償却率">
          <a:extLst>
            <a:ext uri="{FF2B5EF4-FFF2-40B4-BE49-F238E27FC236}">
              <a16:creationId xmlns:a16="http://schemas.microsoft.com/office/drawing/2014/main" id="{45C8D81E-12FA-4BDE-B713-1D207C0ED3CB}"/>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94" name="n_2aveValue【庁舎】&#10;有形固定資産減価償却率">
          <a:extLst>
            <a:ext uri="{FF2B5EF4-FFF2-40B4-BE49-F238E27FC236}">
              <a16:creationId xmlns:a16="http://schemas.microsoft.com/office/drawing/2014/main" id="{798F4851-3339-48D8-ADB1-D198A5D67938}"/>
            </a:ext>
          </a:extLst>
        </xdr:cNvPr>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95" name="n_3aveValue【庁舎】&#10;有形固定資産減価償却率">
          <a:extLst>
            <a:ext uri="{FF2B5EF4-FFF2-40B4-BE49-F238E27FC236}">
              <a16:creationId xmlns:a16="http://schemas.microsoft.com/office/drawing/2014/main" id="{724050A6-2C2B-476F-869E-8664053F438F}"/>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64243</xdr:rowOff>
    </xdr:from>
    <xdr:ext cx="405111" cy="259045"/>
    <xdr:sp macro="" textlink="">
      <xdr:nvSpPr>
        <xdr:cNvPr id="896" name="n_4aveValue【庁舎】&#10;有形固定資産減価償却率">
          <a:extLst>
            <a:ext uri="{FF2B5EF4-FFF2-40B4-BE49-F238E27FC236}">
              <a16:creationId xmlns:a16="http://schemas.microsoft.com/office/drawing/2014/main" id="{BC5D8D91-EAE3-406D-B945-9B1131664790}"/>
            </a:ext>
          </a:extLst>
        </xdr:cNvPr>
        <xdr:cNvSpPr txBox="1"/>
      </xdr:nvSpPr>
      <xdr:spPr>
        <a:xfrm>
          <a:off x="12611744" y="1789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94541</xdr:rowOff>
    </xdr:from>
    <xdr:ext cx="405111" cy="259045"/>
    <xdr:sp macro="" textlink="">
      <xdr:nvSpPr>
        <xdr:cNvPr id="897" name="n_1mainValue【庁舎】&#10;有形固定資産減価償却率">
          <a:extLst>
            <a:ext uri="{FF2B5EF4-FFF2-40B4-BE49-F238E27FC236}">
              <a16:creationId xmlns:a16="http://schemas.microsoft.com/office/drawing/2014/main" id="{C4F8DD19-4832-45EB-996F-4FDDC2EA468B}"/>
            </a:ext>
          </a:extLst>
        </xdr:cNvPr>
        <xdr:cNvSpPr txBox="1"/>
      </xdr:nvSpPr>
      <xdr:spPr>
        <a:xfrm>
          <a:off x="15266044" y="1758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58619</xdr:rowOff>
    </xdr:from>
    <xdr:ext cx="405111" cy="259045"/>
    <xdr:sp macro="" textlink="">
      <xdr:nvSpPr>
        <xdr:cNvPr id="898" name="n_2mainValue【庁舎】&#10;有形固定資産減価償却率">
          <a:extLst>
            <a:ext uri="{FF2B5EF4-FFF2-40B4-BE49-F238E27FC236}">
              <a16:creationId xmlns:a16="http://schemas.microsoft.com/office/drawing/2014/main" id="{5D220496-2FA5-40AE-95D6-29C7D485BD7E}"/>
            </a:ext>
          </a:extLst>
        </xdr:cNvPr>
        <xdr:cNvSpPr txBox="1"/>
      </xdr:nvSpPr>
      <xdr:spPr>
        <a:xfrm>
          <a:off x="14389744" y="1754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99" name="n_3mainValue【庁舎】&#10;有形固定資産減価償却率">
          <a:extLst>
            <a:ext uri="{FF2B5EF4-FFF2-40B4-BE49-F238E27FC236}">
              <a16:creationId xmlns:a16="http://schemas.microsoft.com/office/drawing/2014/main" id="{DFEA9501-4F2C-4F76-A5D1-E1B4A1BEAF48}"/>
            </a:ext>
          </a:extLst>
        </xdr:cNvPr>
        <xdr:cNvSpPr txBox="1"/>
      </xdr:nvSpPr>
      <xdr:spPr>
        <a:xfrm>
          <a:off x="13500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30859</xdr:rowOff>
    </xdr:from>
    <xdr:ext cx="405111" cy="259045"/>
    <xdr:sp macro="" textlink="">
      <xdr:nvSpPr>
        <xdr:cNvPr id="900" name="n_4mainValue【庁舎】&#10;有形固定資産減価償却率">
          <a:extLst>
            <a:ext uri="{FF2B5EF4-FFF2-40B4-BE49-F238E27FC236}">
              <a16:creationId xmlns:a16="http://schemas.microsoft.com/office/drawing/2014/main" id="{BBF3735B-E031-4E4D-9D9C-AD185A89083B}"/>
            </a:ext>
          </a:extLst>
        </xdr:cNvPr>
        <xdr:cNvSpPr txBox="1"/>
      </xdr:nvSpPr>
      <xdr:spPr>
        <a:xfrm>
          <a:off x="12611744" y="1751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1" name="正方形/長方形 900">
          <a:extLst>
            <a:ext uri="{FF2B5EF4-FFF2-40B4-BE49-F238E27FC236}">
              <a16:creationId xmlns:a16="http://schemas.microsoft.com/office/drawing/2014/main" id="{C7A6A96A-43F5-4567-9443-899E1EF846A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2" name="正方形/長方形 901">
          <a:extLst>
            <a:ext uri="{FF2B5EF4-FFF2-40B4-BE49-F238E27FC236}">
              <a16:creationId xmlns:a16="http://schemas.microsoft.com/office/drawing/2014/main" id="{1D0FCE3C-EAAE-4370-9C37-E77F49F51D4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3" name="正方形/長方形 902">
          <a:extLst>
            <a:ext uri="{FF2B5EF4-FFF2-40B4-BE49-F238E27FC236}">
              <a16:creationId xmlns:a16="http://schemas.microsoft.com/office/drawing/2014/main" id="{545235C2-2640-43A6-AB49-6143B208E81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4" name="正方形/長方形 903">
          <a:extLst>
            <a:ext uri="{FF2B5EF4-FFF2-40B4-BE49-F238E27FC236}">
              <a16:creationId xmlns:a16="http://schemas.microsoft.com/office/drawing/2014/main" id="{6F1B08DE-43B7-4226-BA6F-F8620A0A1E0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5" name="正方形/長方形 904">
          <a:extLst>
            <a:ext uri="{FF2B5EF4-FFF2-40B4-BE49-F238E27FC236}">
              <a16:creationId xmlns:a16="http://schemas.microsoft.com/office/drawing/2014/main" id="{8A546E9C-3B4F-4E8C-A661-39ABDCA9783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6" name="正方形/長方形 905">
          <a:extLst>
            <a:ext uri="{FF2B5EF4-FFF2-40B4-BE49-F238E27FC236}">
              <a16:creationId xmlns:a16="http://schemas.microsoft.com/office/drawing/2014/main" id="{189AF507-4500-486C-B188-ABBF2CDA515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7" name="正方形/長方形 906">
          <a:extLst>
            <a:ext uri="{FF2B5EF4-FFF2-40B4-BE49-F238E27FC236}">
              <a16:creationId xmlns:a16="http://schemas.microsoft.com/office/drawing/2014/main" id="{0E53D30B-6DBB-416D-A7A7-C82BE42CB9D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8" name="正方形/長方形 907">
          <a:extLst>
            <a:ext uri="{FF2B5EF4-FFF2-40B4-BE49-F238E27FC236}">
              <a16:creationId xmlns:a16="http://schemas.microsoft.com/office/drawing/2014/main" id="{804EA0A7-94D9-44F2-B770-F9067C3CED5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9" name="テキスト ボックス 908">
          <a:extLst>
            <a:ext uri="{FF2B5EF4-FFF2-40B4-BE49-F238E27FC236}">
              <a16:creationId xmlns:a16="http://schemas.microsoft.com/office/drawing/2014/main" id="{072EDB83-9FEB-478B-B1D7-CBE3C461556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0" name="直線コネクタ 909">
          <a:extLst>
            <a:ext uri="{FF2B5EF4-FFF2-40B4-BE49-F238E27FC236}">
              <a16:creationId xmlns:a16="http://schemas.microsoft.com/office/drawing/2014/main" id="{ECF9CA9C-6787-431F-AF3F-C713A973945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1" name="テキスト ボックス 910">
          <a:extLst>
            <a:ext uri="{FF2B5EF4-FFF2-40B4-BE49-F238E27FC236}">
              <a16:creationId xmlns:a16="http://schemas.microsoft.com/office/drawing/2014/main" id="{E1624054-FCD1-4ACB-881D-11EAF7194FDD}"/>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2" name="直線コネクタ 911">
          <a:extLst>
            <a:ext uri="{FF2B5EF4-FFF2-40B4-BE49-F238E27FC236}">
              <a16:creationId xmlns:a16="http://schemas.microsoft.com/office/drawing/2014/main" id="{6D37D941-2F91-4C3A-9880-7A72B9D501E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3" name="テキスト ボックス 912">
          <a:extLst>
            <a:ext uri="{FF2B5EF4-FFF2-40B4-BE49-F238E27FC236}">
              <a16:creationId xmlns:a16="http://schemas.microsoft.com/office/drawing/2014/main" id="{73C816F8-1CFA-4D3E-A0EB-BFAEEEECF99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4" name="直線コネクタ 913">
          <a:extLst>
            <a:ext uri="{FF2B5EF4-FFF2-40B4-BE49-F238E27FC236}">
              <a16:creationId xmlns:a16="http://schemas.microsoft.com/office/drawing/2014/main" id="{5BCDC189-6470-4B06-A234-8425B08837D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5" name="テキスト ボックス 914">
          <a:extLst>
            <a:ext uri="{FF2B5EF4-FFF2-40B4-BE49-F238E27FC236}">
              <a16:creationId xmlns:a16="http://schemas.microsoft.com/office/drawing/2014/main" id="{C2B0D8D1-73C9-4248-89BC-B1CDE878972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6" name="直線コネクタ 915">
          <a:extLst>
            <a:ext uri="{FF2B5EF4-FFF2-40B4-BE49-F238E27FC236}">
              <a16:creationId xmlns:a16="http://schemas.microsoft.com/office/drawing/2014/main" id="{57DC03E8-8184-4AAB-A14D-31D3F12FA43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7" name="テキスト ボックス 916">
          <a:extLst>
            <a:ext uri="{FF2B5EF4-FFF2-40B4-BE49-F238E27FC236}">
              <a16:creationId xmlns:a16="http://schemas.microsoft.com/office/drawing/2014/main" id="{49988A60-0619-433F-A0A7-A747DE9794E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8" name="直線コネクタ 917">
          <a:extLst>
            <a:ext uri="{FF2B5EF4-FFF2-40B4-BE49-F238E27FC236}">
              <a16:creationId xmlns:a16="http://schemas.microsoft.com/office/drawing/2014/main" id="{EABE7A87-E775-43DD-AF77-BEA2C219D5A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9" name="テキスト ボックス 918">
          <a:extLst>
            <a:ext uri="{FF2B5EF4-FFF2-40B4-BE49-F238E27FC236}">
              <a16:creationId xmlns:a16="http://schemas.microsoft.com/office/drawing/2014/main" id="{64ED8DD3-C953-4A5A-A904-03EFD759D25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0" name="直線コネクタ 919">
          <a:extLst>
            <a:ext uri="{FF2B5EF4-FFF2-40B4-BE49-F238E27FC236}">
              <a16:creationId xmlns:a16="http://schemas.microsoft.com/office/drawing/2014/main" id="{7554D1B7-C399-4C38-BFFA-DCE34AD76CA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1" name="テキスト ボックス 920">
          <a:extLst>
            <a:ext uri="{FF2B5EF4-FFF2-40B4-BE49-F238E27FC236}">
              <a16:creationId xmlns:a16="http://schemas.microsoft.com/office/drawing/2014/main" id="{EAEEF18A-7EC8-4338-A4D2-6D9397BD534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2" name="直線コネクタ 921">
          <a:extLst>
            <a:ext uri="{FF2B5EF4-FFF2-40B4-BE49-F238E27FC236}">
              <a16:creationId xmlns:a16="http://schemas.microsoft.com/office/drawing/2014/main" id="{E2B6B683-734D-4819-AFD1-B7871ECF296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3" name="テキスト ボックス 922">
          <a:extLst>
            <a:ext uri="{FF2B5EF4-FFF2-40B4-BE49-F238E27FC236}">
              <a16:creationId xmlns:a16="http://schemas.microsoft.com/office/drawing/2014/main" id="{FC5D8971-D9B2-431B-BDFB-F5F2870F89C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4" name="直線コネクタ 923">
          <a:extLst>
            <a:ext uri="{FF2B5EF4-FFF2-40B4-BE49-F238E27FC236}">
              <a16:creationId xmlns:a16="http://schemas.microsoft.com/office/drawing/2014/main" id="{B992F69F-461F-4F82-B015-1CC9AECFC91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5" name="テキスト ボックス 924">
          <a:extLst>
            <a:ext uri="{FF2B5EF4-FFF2-40B4-BE49-F238E27FC236}">
              <a16:creationId xmlns:a16="http://schemas.microsoft.com/office/drawing/2014/main" id="{C29610F8-E8B4-4AB2-8CF5-054BABD21EF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6" name="【庁舎】&#10;一人当たり面積グラフ枠">
          <a:extLst>
            <a:ext uri="{FF2B5EF4-FFF2-40B4-BE49-F238E27FC236}">
              <a16:creationId xmlns:a16="http://schemas.microsoft.com/office/drawing/2014/main" id="{04BB7C18-1083-4EE6-AD92-7D6CAE77921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7" name="直線コネクタ 926">
          <a:extLst>
            <a:ext uri="{FF2B5EF4-FFF2-40B4-BE49-F238E27FC236}">
              <a16:creationId xmlns:a16="http://schemas.microsoft.com/office/drawing/2014/main" id="{F46662FA-5AD8-49EB-B2F3-C5E1CF385A04}"/>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8" name="【庁舎】&#10;一人当たり面積最小値テキスト">
          <a:extLst>
            <a:ext uri="{FF2B5EF4-FFF2-40B4-BE49-F238E27FC236}">
              <a16:creationId xmlns:a16="http://schemas.microsoft.com/office/drawing/2014/main" id="{9B178A4E-E113-4E25-A76D-EB7D498EEE93}"/>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9" name="直線コネクタ 928">
          <a:extLst>
            <a:ext uri="{FF2B5EF4-FFF2-40B4-BE49-F238E27FC236}">
              <a16:creationId xmlns:a16="http://schemas.microsoft.com/office/drawing/2014/main" id="{58D36910-EB04-4B5C-98E8-25360B516539}"/>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30" name="【庁舎】&#10;一人当たり面積最大値テキスト">
          <a:extLst>
            <a:ext uri="{FF2B5EF4-FFF2-40B4-BE49-F238E27FC236}">
              <a16:creationId xmlns:a16="http://schemas.microsoft.com/office/drawing/2014/main" id="{AF281067-6CA0-4210-B081-FC40F8F74058}"/>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1" name="直線コネクタ 930">
          <a:extLst>
            <a:ext uri="{FF2B5EF4-FFF2-40B4-BE49-F238E27FC236}">
              <a16:creationId xmlns:a16="http://schemas.microsoft.com/office/drawing/2014/main" id="{BB51AB0B-94B5-4060-B953-29A2F09AECEB}"/>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2" name="【庁舎】&#10;一人当たり面積平均値テキスト">
          <a:extLst>
            <a:ext uri="{FF2B5EF4-FFF2-40B4-BE49-F238E27FC236}">
              <a16:creationId xmlns:a16="http://schemas.microsoft.com/office/drawing/2014/main" id="{F67E20BA-82B0-4CD5-B740-ED81E43FBEF3}"/>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3" name="フローチャート: 判断 932">
          <a:extLst>
            <a:ext uri="{FF2B5EF4-FFF2-40B4-BE49-F238E27FC236}">
              <a16:creationId xmlns:a16="http://schemas.microsoft.com/office/drawing/2014/main" id="{85308F3B-86D0-46A7-971F-6E7FFBCB3C9B}"/>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4" name="フローチャート: 判断 933">
          <a:extLst>
            <a:ext uri="{FF2B5EF4-FFF2-40B4-BE49-F238E27FC236}">
              <a16:creationId xmlns:a16="http://schemas.microsoft.com/office/drawing/2014/main" id="{A037D280-6BBA-41D6-9613-9478361D8F9C}"/>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5" name="フローチャート: 判断 934">
          <a:extLst>
            <a:ext uri="{FF2B5EF4-FFF2-40B4-BE49-F238E27FC236}">
              <a16:creationId xmlns:a16="http://schemas.microsoft.com/office/drawing/2014/main" id="{8FE69F77-90E0-490A-BEC2-F1873B24DC99}"/>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6" name="フローチャート: 判断 935">
          <a:extLst>
            <a:ext uri="{FF2B5EF4-FFF2-40B4-BE49-F238E27FC236}">
              <a16:creationId xmlns:a16="http://schemas.microsoft.com/office/drawing/2014/main" id="{301734E8-2847-4413-91E9-0D53A93D9287}"/>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98879</xdr:rowOff>
    </xdr:from>
    <xdr:to>
      <xdr:col>98</xdr:col>
      <xdr:colOff>38100</xdr:colOff>
      <xdr:row>106</xdr:row>
      <xdr:rowOff>29029</xdr:rowOff>
    </xdr:to>
    <xdr:sp macro="" textlink="">
      <xdr:nvSpPr>
        <xdr:cNvPr id="937" name="フローチャート: 判断 936">
          <a:extLst>
            <a:ext uri="{FF2B5EF4-FFF2-40B4-BE49-F238E27FC236}">
              <a16:creationId xmlns:a16="http://schemas.microsoft.com/office/drawing/2014/main" id="{77538EF5-9E59-4734-960C-48E60C1852FB}"/>
            </a:ext>
          </a:extLst>
        </xdr:cNvPr>
        <xdr:cNvSpPr/>
      </xdr:nvSpPr>
      <xdr:spPr>
        <a:xfrm>
          <a:off x="18605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F23B5CB4-BC4F-4BC0-B937-60D32B16D73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D38164DC-E247-4E17-A732-F1D89D77B67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0703832D-1826-440A-A32F-75C4A6A7A3C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DD2DBB54-9EDD-49D9-B9AC-ADC930C6C6E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2" name="テキスト ボックス 941">
          <a:extLst>
            <a:ext uri="{FF2B5EF4-FFF2-40B4-BE49-F238E27FC236}">
              <a16:creationId xmlns:a16="http://schemas.microsoft.com/office/drawing/2014/main" id="{E06C4D67-8E2E-4EB4-AF5B-39859C0B15B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167458</xdr:rowOff>
    </xdr:from>
    <xdr:to>
      <xdr:col>116</xdr:col>
      <xdr:colOff>114300</xdr:colOff>
      <xdr:row>100</xdr:row>
      <xdr:rowOff>97608</xdr:rowOff>
    </xdr:to>
    <xdr:sp macro="" textlink="">
      <xdr:nvSpPr>
        <xdr:cNvPr id="943" name="楕円 942">
          <a:extLst>
            <a:ext uri="{FF2B5EF4-FFF2-40B4-BE49-F238E27FC236}">
              <a16:creationId xmlns:a16="http://schemas.microsoft.com/office/drawing/2014/main" id="{42020AF7-BDFC-4F90-B5C5-690EBB4154EB}"/>
            </a:ext>
          </a:extLst>
        </xdr:cNvPr>
        <xdr:cNvSpPr/>
      </xdr:nvSpPr>
      <xdr:spPr>
        <a:xfrm>
          <a:off x="22110700" y="171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120485</xdr:rowOff>
    </xdr:from>
    <xdr:ext cx="469744" cy="259045"/>
    <xdr:sp macro="" textlink="">
      <xdr:nvSpPr>
        <xdr:cNvPr id="944" name="【庁舎】&#10;一人当たり面積該当値テキスト">
          <a:extLst>
            <a:ext uri="{FF2B5EF4-FFF2-40B4-BE49-F238E27FC236}">
              <a16:creationId xmlns:a16="http://schemas.microsoft.com/office/drawing/2014/main" id="{E8B9666C-58C7-4270-B7BD-3938DA9BFFBB}"/>
            </a:ext>
          </a:extLst>
        </xdr:cNvPr>
        <xdr:cNvSpPr txBox="1"/>
      </xdr:nvSpPr>
      <xdr:spPr>
        <a:xfrm>
          <a:off x="22199600" y="1709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28666</xdr:rowOff>
    </xdr:from>
    <xdr:to>
      <xdr:col>112</xdr:col>
      <xdr:colOff>38100</xdr:colOff>
      <xdr:row>100</xdr:row>
      <xdr:rowOff>130266</xdr:rowOff>
    </xdr:to>
    <xdr:sp macro="" textlink="">
      <xdr:nvSpPr>
        <xdr:cNvPr id="945" name="楕円 944">
          <a:extLst>
            <a:ext uri="{FF2B5EF4-FFF2-40B4-BE49-F238E27FC236}">
              <a16:creationId xmlns:a16="http://schemas.microsoft.com/office/drawing/2014/main" id="{CE7D2001-A6CC-48EF-87DA-E1FB7EF347FB}"/>
            </a:ext>
          </a:extLst>
        </xdr:cNvPr>
        <xdr:cNvSpPr/>
      </xdr:nvSpPr>
      <xdr:spPr>
        <a:xfrm>
          <a:off x="21272500" y="1717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46808</xdr:rowOff>
    </xdr:from>
    <xdr:to>
      <xdr:col>116</xdr:col>
      <xdr:colOff>63500</xdr:colOff>
      <xdr:row>100</xdr:row>
      <xdr:rowOff>79466</xdr:rowOff>
    </xdr:to>
    <xdr:cxnSp macro="">
      <xdr:nvCxnSpPr>
        <xdr:cNvPr id="946" name="直線コネクタ 945">
          <a:extLst>
            <a:ext uri="{FF2B5EF4-FFF2-40B4-BE49-F238E27FC236}">
              <a16:creationId xmlns:a16="http://schemas.microsoft.com/office/drawing/2014/main" id="{03E9A7FB-708B-408D-BD09-50A6F8E4CA99}"/>
            </a:ext>
          </a:extLst>
        </xdr:cNvPr>
        <xdr:cNvCxnSpPr/>
      </xdr:nvCxnSpPr>
      <xdr:spPr>
        <a:xfrm flipV="1">
          <a:off x="21323300" y="17191808"/>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67855</xdr:rowOff>
    </xdr:from>
    <xdr:to>
      <xdr:col>107</xdr:col>
      <xdr:colOff>101600</xdr:colOff>
      <xdr:row>100</xdr:row>
      <xdr:rowOff>169455</xdr:rowOff>
    </xdr:to>
    <xdr:sp macro="" textlink="">
      <xdr:nvSpPr>
        <xdr:cNvPr id="947" name="楕円 946">
          <a:extLst>
            <a:ext uri="{FF2B5EF4-FFF2-40B4-BE49-F238E27FC236}">
              <a16:creationId xmlns:a16="http://schemas.microsoft.com/office/drawing/2014/main" id="{0BFAF4DF-8412-4A71-91B9-746DDE617C87}"/>
            </a:ext>
          </a:extLst>
        </xdr:cNvPr>
        <xdr:cNvSpPr/>
      </xdr:nvSpPr>
      <xdr:spPr>
        <a:xfrm>
          <a:off x="20383500" y="1721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79466</xdr:rowOff>
    </xdr:from>
    <xdr:to>
      <xdr:col>111</xdr:col>
      <xdr:colOff>177800</xdr:colOff>
      <xdr:row>100</xdr:row>
      <xdr:rowOff>118655</xdr:rowOff>
    </xdr:to>
    <xdr:cxnSp macro="">
      <xdr:nvCxnSpPr>
        <xdr:cNvPr id="948" name="直線コネクタ 947">
          <a:extLst>
            <a:ext uri="{FF2B5EF4-FFF2-40B4-BE49-F238E27FC236}">
              <a16:creationId xmlns:a16="http://schemas.microsoft.com/office/drawing/2014/main" id="{BF22245B-D3AE-4BF6-83B9-ACD1FA5C7EF6}"/>
            </a:ext>
          </a:extLst>
        </xdr:cNvPr>
        <xdr:cNvCxnSpPr/>
      </xdr:nvCxnSpPr>
      <xdr:spPr>
        <a:xfrm flipV="1">
          <a:off x="20434300" y="17224466"/>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129902</xdr:rowOff>
    </xdr:from>
    <xdr:to>
      <xdr:col>102</xdr:col>
      <xdr:colOff>165100</xdr:colOff>
      <xdr:row>101</xdr:row>
      <xdr:rowOff>60052</xdr:rowOff>
    </xdr:to>
    <xdr:sp macro="" textlink="">
      <xdr:nvSpPr>
        <xdr:cNvPr id="949" name="楕円 948">
          <a:extLst>
            <a:ext uri="{FF2B5EF4-FFF2-40B4-BE49-F238E27FC236}">
              <a16:creationId xmlns:a16="http://schemas.microsoft.com/office/drawing/2014/main" id="{7A88394F-F5C7-48CB-9C14-88D9A66BEEAC}"/>
            </a:ext>
          </a:extLst>
        </xdr:cNvPr>
        <xdr:cNvSpPr/>
      </xdr:nvSpPr>
      <xdr:spPr>
        <a:xfrm>
          <a:off x="19494500" y="1727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118655</xdr:rowOff>
    </xdr:from>
    <xdr:to>
      <xdr:col>107</xdr:col>
      <xdr:colOff>50800</xdr:colOff>
      <xdr:row>101</xdr:row>
      <xdr:rowOff>9252</xdr:rowOff>
    </xdr:to>
    <xdr:cxnSp macro="">
      <xdr:nvCxnSpPr>
        <xdr:cNvPr id="950" name="直線コネクタ 949">
          <a:extLst>
            <a:ext uri="{FF2B5EF4-FFF2-40B4-BE49-F238E27FC236}">
              <a16:creationId xmlns:a16="http://schemas.microsoft.com/office/drawing/2014/main" id="{2E06EE97-1252-4647-A63E-34B78B003BA8}"/>
            </a:ext>
          </a:extLst>
        </xdr:cNvPr>
        <xdr:cNvCxnSpPr/>
      </xdr:nvCxnSpPr>
      <xdr:spPr>
        <a:xfrm flipV="1">
          <a:off x="19545300" y="17263655"/>
          <a:ext cx="889000"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156029</xdr:rowOff>
    </xdr:from>
    <xdr:to>
      <xdr:col>98</xdr:col>
      <xdr:colOff>38100</xdr:colOff>
      <xdr:row>101</xdr:row>
      <xdr:rowOff>86179</xdr:rowOff>
    </xdr:to>
    <xdr:sp macro="" textlink="">
      <xdr:nvSpPr>
        <xdr:cNvPr id="951" name="楕円 950">
          <a:extLst>
            <a:ext uri="{FF2B5EF4-FFF2-40B4-BE49-F238E27FC236}">
              <a16:creationId xmlns:a16="http://schemas.microsoft.com/office/drawing/2014/main" id="{9699F573-0550-4A6C-ACF0-E4648C9B1529}"/>
            </a:ext>
          </a:extLst>
        </xdr:cNvPr>
        <xdr:cNvSpPr/>
      </xdr:nvSpPr>
      <xdr:spPr>
        <a:xfrm>
          <a:off x="18605500"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9252</xdr:rowOff>
    </xdr:from>
    <xdr:to>
      <xdr:col>102</xdr:col>
      <xdr:colOff>114300</xdr:colOff>
      <xdr:row>101</xdr:row>
      <xdr:rowOff>35379</xdr:rowOff>
    </xdr:to>
    <xdr:cxnSp macro="">
      <xdr:nvCxnSpPr>
        <xdr:cNvPr id="952" name="直線コネクタ 951">
          <a:extLst>
            <a:ext uri="{FF2B5EF4-FFF2-40B4-BE49-F238E27FC236}">
              <a16:creationId xmlns:a16="http://schemas.microsoft.com/office/drawing/2014/main" id="{A617E787-CB16-48A4-B22A-09E639898233}"/>
            </a:ext>
          </a:extLst>
        </xdr:cNvPr>
        <xdr:cNvCxnSpPr/>
      </xdr:nvCxnSpPr>
      <xdr:spPr>
        <a:xfrm flipV="1">
          <a:off x="18656300" y="17325702"/>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3" name="n_1aveValue【庁舎】&#10;一人当たり面積">
          <a:extLst>
            <a:ext uri="{FF2B5EF4-FFF2-40B4-BE49-F238E27FC236}">
              <a16:creationId xmlns:a16="http://schemas.microsoft.com/office/drawing/2014/main" id="{0F0E5E53-535D-4E0D-9599-7C7BE178CCBA}"/>
            </a:ext>
          </a:extLst>
        </xdr:cNvPr>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4" name="n_2aveValue【庁舎】&#10;一人当たり面積">
          <a:extLst>
            <a:ext uri="{FF2B5EF4-FFF2-40B4-BE49-F238E27FC236}">
              <a16:creationId xmlns:a16="http://schemas.microsoft.com/office/drawing/2014/main" id="{27D6D49C-96CD-40D8-A628-C4302C82BF2E}"/>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5" name="n_3aveValue【庁舎】&#10;一人当たり面積">
          <a:extLst>
            <a:ext uri="{FF2B5EF4-FFF2-40B4-BE49-F238E27FC236}">
              <a16:creationId xmlns:a16="http://schemas.microsoft.com/office/drawing/2014/main" id="{D81E2BF1-3621-4072-8F69-F95BD369CEAB}"/>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20156</xdr:rowOff>
    </xdr:from>
    <xdr:ext cx="469744" cy="259045"/>
    <xdr:sp macro="" textlink="">
      <xdr:nvSpPr>
        <xdr:cNvPr id="956" name="n_4aveValue【庁舎】&#10;一人当たり面積">
          <a:extLst>
            <a:ext uri="{FF2B5EF4-FFF2-40B4-BE49-F238E27FC236}">
              <a16:creationId xmlns:a16="http://schemas.microsoft.com/office/drawing/2014/main" id="{35367479-F07E-4A11-A458-582698F57B67}"/>
            </a:ext>
          </a:extLst>
        </xdr:cNvPr>
        <xdr:cNvSpPr txBox="1"/>
      </xdr:nvSpPr>
      <xdr:spPr>
        <a:xfrm>
          <a:off x="184214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146793</xdr:rowOff>
    </xdr:from>
    <xdr:ext cx="469744" cy="259045"/>
    <xdr:sp macro="" textlink="">
      <xdr:nvSpPr>
        <xdr:cNvPr id="957" name="n_1mainValue【庁舎】&#10;一人当たり面積">
          <a:extLst>
            <a:ext uri="{FF2B5EF4-FFF2-40B4-BE49-F238E27FC236}">
              <a16:creationId xmlns:a16="http://schemas.microsoft.com/office/drawing/2014/main" id="{3C664F0D-ABCE-4D76-8344-AE1FD30B12CF}"/>
            </a:ext>
          </a:extLst>
        </xdr:cNvPr>
        <xdr:cNvSpPr txBox="1"/>
      </xdr:nvSpPr>
      <xdr:spPr>
        <a:xfrm>
          <a:off x="21075727" y="1694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14532</xdr:rowOff>
    </xdr:from>
    <xdr:ext cx="469744" cy="259045"/>
    <xdr:sp macro="" textlink="">
      <xdr:nvSpPr>
        <xdr:cNvPr id="958" name="n_2mainValue【庁舎】&#10;一人当たり面積">
          <a:extLst>
            <a:ext uri="{FF2B5EF4-FFF2-40B4-BE49-F238E27FC236}">
              <a16:creationId xmlns:a16="http://schemas.microsoft.com/office/drawing/2014/main" id="{383BD0FD-E28E-4A7B-B32D-44B4F33E59B0}"/>
            </a:ext>
          </a:extLst>
        </xdr:cNvPr>
        <xdr:cNvSpPr txBox="1"/>
      </xdr:nvSpPr>
      <xdr:spPr>
        <a:xfrm>
          <a:off x="20199427" y="1698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76579</xdr:rowOff>
    </xdr:from>
    <xdr:ext cx="469744" cy="259045"/>
    <xdr:sp macro="" textlink="">
      <xdr:nvSpPr>
        <xdr:cNvPr id="959" name="n_3mainValue【庁舎】&#10;一人当たり面積">
          <a:extLst>
            <a:ext uri="{FF2B5EF4-FFF2-40B4-BE49-F238E27FC236}">
              <a16:creationId xmlns:a16="http://schemas.microsoft.com/office/drawing/2014/main" id="{2C948D18-43E0-4FC4-A467-E731D2FADBDE}"/>
            </a:ext>
          </a:extLst>
        </xdr:cNvPr>
        <xdr:cNvSpPr txBox="1"/>
      </xdr:nvSpPr>
      <xdr:spPr>
        <a:xfrm>
          <a:off x="19310427" y="17050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102706</xdr:rowOff>
    </xdr:from>
    <xdr:ext cx="469744" cy="259045"/>
    <xdr:sp macro="" textlink="">
      <xdr:nvSpPr>
        <xdr:cNvPr id="960" name="n_4mainValue【庁舎】&#10;一人当たり面積">
          <a:extLst>
            <a:ext uri="{FF2B5EF4-FFF2-40B4-BE49-F238E27FC236}">
              <a16:creationId xmlns:a16="http://schemas.microsoft.com/office/drawing/2014/main" id="{72CDCED5-9842-4E90-BFE9-C5DE458FCA6E}"/>
            </a:ext>
          </a:extLst>
        </xdr:cNvPr>
        <xdr:cNvSpPr txBox="1"/>
      </xdr:nvSpPr>
      <xdr:spPr>
        <a:xfrm>
          <a:off x="18421427" y="17076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1" name="正方形/長方形 960">
          <a:extLst>
            <a:ext uri="{FF2B5EF4-FFF2-40B4-BE49-F238E27FC236}">
              <a16:creationId xmlns:a16="http://schemas.microsoft.com/office/drawing/2014/main" id="{4C7923B4-3304-4799-87DB-E9C31810979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2" name="正方形/長方形 961">
          <a:extLst>
            <a:ext uri="{FF2B5EF4-FFF2-40B4-BE49-F238E27FC236}">
              <a16:creationId xmlns:a16="http://schemas.microsoft.com/office/drawing/2014/main" id="{F4B10E70-2B00-4460-90C9-5D0D1F1B171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3" name="テキスト ボックス 962">
          <a:extLst>
            <a:ext uri="{FF2B5EF4-FFF2-40B4-BE49-F238E27FC236}">
              <a16:creationId xmlns:a16="http://schemas.microsoft.com/office/drawing/2014/main" id="{2DA022F9-6412-4D04-89FC-1FFBAEDAD54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類似団体と比較して、特に有形固定資産減価償却率が高くなっている施設は、図書館、体育館・プール、消防施設である。図書館については、建設から</a:t>
          </a:r>
          <a:r>
            <a:rPr kumimoji="1" lang="en-US" altLang="ja-JP" sz="1100">
              <a:solidFill>
                <a:schemeClr val="dk1"/>
              </a:solidFill>
              <a:effectLst/>
              <a:latin typeface="+mn-lt"/>
              <a:ea typeface="+mn-ea"/>
              <a:cs typeface="+mn-cs"/>
            </a:rPr>
            <a:t>40</a:t>
          </a:r>
          <a:r>
            <a:rPr kumimoji="1" lang="ja-JP" altLang="en-US" sz="1100">
              <a:solidFill>
                <a:schemeClr val="dk1"/>
              </a:solidFill>
              <a:effectLst/>
              <a:latin typeface="+mn-lt"/>
              <a:ea typeface="+mn-ea"/>
              <a:cs typeface="+mn-cs"/>
            </a:rPr>
            <a:t>年以上が経過し老朽化が進行しているため、「公共施設等総合管理計画」に基づき、適正な維持管理に取り組んでいく。体育館・プールについては、総合運動公園をスポーツ交流の拠点として「長寿命化計画」に基づく修繕・更新を進めている。一方、各地区には建設後</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年以上が経過し、老朽化が進む体育館が数多く存在することが比率を押し上げる要因となっている。これらの施設については、地域の実情や利用状況を勘案し、今後の在り方を検討していく。消防施設についても、消防機庫や防火水槽の老朽化が進んでいることから、公共施設等総合管理計画に基づき、複合化や集約化、撤去・廃止を含めた適正な維持管理に努めていく。市民会館については、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度に市民会館、地域交流センター、子育て世代活動支援の各機能を併せ持つ複合施設が完成した。これに伴い資産が更新されたため、有形固定資産減価償却率は類似団体を大きく下回る結果となった。今後も市民活動の拠点として、有効活用および適正な管理を進めていく。</a:t>
          </a:r>
        </a:p>
        <a:p>
          <a:r>
            <a:rPr kumimoji="1" lang="ja-JP" altLang="en-US" sz="1100">
              <a:solidFill>
                <a:schemeClr val="dk1"/>
              </a:solidFill>
              <a:effectLst/>
              <a:latin typeface="+mn-lt"/>
              <a:ea typeface="+mn-ea"/>
              <a:cs typeface="+mn-cs"/>
            </a:rPr>
            <a:t>一方、一人当たり面積は、福祉施設、保健センター・保健所、庁舎が類似団体と比較して特に高くなっている。この要因としては、</a:t>
          </a:r>
          <a:r>
            <a:rPr kumimoji="1" lang="en-US" altLang="ja-JP" sz="1100">
              <a:solidFill>
                <a:schemeClr val="dk1"/>
              </a:solidFill>
              <a:effectLst/>
              <a:latin typeface="+mn-lt"/>
              <a:ea typeface="+mn-ea"/>
              <a:cs typeface="+mn-cs"/>
            </a:rPr>
            <a:t>9</a:t>
          </a:r>
          <a:r>
            <a:rPr kumimoji="1" lang="ja-JP" altLang="en-US" sz="1100">
              <a:solidFill>
                <a:schemeClr val="dk1"/>
              </a:solidFill>
              <a:effectLst/>
              <a:latin typeface="+mn-lt"/>
              <a:ea typeface="+mn-ea"/>
              <a:cs typeface="+mn-cs"/>
            </a:rPr>
            <a:t>市町村の合併により、各地区にそれぞれの施設が維持されていることが挙げられる。今後、「個別施設計画」において各施設の大規模改修、集約、在り方の検討を行い、適正配置に取り組んでいく。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46783228</v>
      </c>
      <c r="BO4" s="407"/>
      <c r="BP4" s="407"/>
      <c r="BQ4" s="407"/>
      <c r="BR4" s="407"/>
      <c r="BS4" s="407"/>
      <c r="BT4" s="407"/>
      <c r="BU4" s="408"/>
      <c r="BV4" s="406">
        <v>48268077</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3.4</v>
      </c>
      <c r="CU4" s="413"/>
      <c r="CV4" s="413"/>
      <c r="CW4" s="413"/>
      <c r="CX4" s="413"/>
      <c r="CY4" s="413"/>
      <c r="CZ4" s="413"/>
      <c r="DA4" s="414"/>
      <c r="DB4" s="412">
        <v>4.0999999999999996</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45902228</v>
      </c>
      <c r="BO5" s="444"/>
      <c r="BP5" s="444"/>
      <c r="BQ5" s="444"/>
      <c r="BR5" s="444"/>
      <c r="BS5" s="444"/>
      <c r="BT5" s="444"/>
      <c r="BU5" s="445"/>
      <c r="BV5" s="443">
        <v>47074505</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94.9</v>
      </c>
      <c r="CU5" s="441"/>
      <c r="CV5" s="441"/>
      <c r="CW5" s="441"/>
      <c r="CX5" s="441"/>
      <c r="CY5" s="441"/>
      <c r="CZ5" s="441"/>
      <c r="DA5" s="442"/>
      <c r="DB5" s="440">
        <v>95.5</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881000</v>
      </c>
      <c r="BO6" s="444"/>
      <c r="BP6" s="444"/>
      <c r="BQ6" s="444"/>
      <c r="BR6" s="444"/>
      <c r="BS6" s="444"/>
      <c r="BT6" s="444"/>
      <c r="BU6" s="445"/>
      <c r="BV6" s="443">
        <v>1193572</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95.1</v>
      </c>
      <c r="CU6" s="481"/>
      <c r="CV6" s="481"/>
      <c r="CW6" s="481"/>
      <c r="CX6" s="481"/>
      <c r="CY6" s="481"/>
      <c r="CZ6" s="481"/>
      <c r="DA6" s="482"/>
      <c r="DB6" s="480">
        <v>95.9</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35873</v>
      </c>
      <c r="BO7" s="444"/>
      <c r="BP7" s="444"/>
      <c r="BQ7" s="444"/>
      <c r="BR7" s="444"/>
      <c r="BS7" s="444"/>
      <c r="BT7" s="444"/>
      <c r="BU7" s="445"/>
      <c r="BV7" s="443">
        <v>173777</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24967180</v>
      </c>
      <c r="CU7" s="444"/>
      <c r="CV7" s="444"/>
      <c r="CW7" s="444"/>
      <c r="CX7" s="444"/>
      <c r="CY7" s="444"/>
      <c r="CZ7" s="444"/>
      <c r="DA7" s="445"/>
      <c r="DB7" s="443">
        <v>24915641</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845127</v>
      </c>
      <c r="BO8" s="444"/>
      <c r="BP8" s="444"/>
      <c r="BQ8" s="444"/>
      <c r="BR8" s="444"/>
      <c r="BS8" s="444"/>
      <c r="BT8" s="444"/>
      <c r="BU8" s="445"/>
      <c r="BV8" s="443">
        <v>1019795</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0.35</v>
      </c>
      <c r="CU8" s="484"/>
      <c r="CV8" s="484"/>
      <c r="CW8" s="484"/>
      <c r="CX8" s="484"/>
      <c r="CY8" s="484"/>
      <c r="CZ8" s="484"/>
      <c r="DA8" s="485"/>
      <c r="DB8" s="483">
        <v>0.33</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66851</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-174668</v>
      </c>
      <c r="BO9" s="444"/>
      <c r="BP9" s="444"/>
      <c r="BQ9" s="444"/>
      <c r="BR9" s="444"/>
      <c r="BS9" s="444"/>
      <c r="BT9" s="444"/>
      <c r="BU9" s="445"/>
      <c r="BV9" s="443">
        <v>192039</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20.8</v>
      </c>
      <c r="CU9" s="441"/>
      <c r="CV9" s="441"/>
      <c r="CW9" s="441"/>
      <c r="CX9" s="441"/>
      <c r="CY9" s="441"/>
      <c r="CZ9" s="441"/>
      <c r="DA9" s="442"/>
      <c r="DB9" s="440">
        <v>22.2</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72211</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528915</v>
      </c>
      <c r="BO10" s="444"/>
      <c r="BP10" s="444"/>
      <c r="BQ10" s="444"/>
      <c r="BR10" s="444"/>
      <c r="BS10" s="444"/>
      <c r="BT10" s="444"/>
      <c r="BU10" s="445"/>
      <c r="BV10" s="443">
        <v>425364</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18231</v>
      </c>
      <c r="BO11" s="444"/>
      <c r="BP11" s="444"/>
      <c r="BQ11" s="444"/>
      <c r="BR11" s="444"/>
      <c r="BS11" s="444"/>
      <c r="BT11" s="444"/>
      <c r="BU11" s="445"/>
      <c r="BV11" s="443">
        <v>359002</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64450</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114</v>
      </c>
      <c r="AV12" s="476"/>
      <c r="AW12" s="476"/>
      <c r="AX12" s="476"/>
      <c r="AY12" s="477" t="s">
        <v>128</v>
      </c>
      <c r="AZ12" s="478"/>
      <c r="BA12" s="478"/>
      <c r="BB12" s="478"/>
      <c r="BC12" s="478"/>
      <c r="BD12" s="478"/>
      <c r="BE12" s="478"/>
      <c r="BF12" s="478"/>
      <c r="BG12" s="478"/>
      <c r="BH12" s="478"/>
      <c r="BI12" s="478"/>
      <c r="BJ12" s="478"/>
      <c r="BK12" s="478"/>
      <c r="BL12" s="478"/>
      <c r="BM12" s="479"/>
      <c r="BN12" s="443">
        <v>611488</v>
      </c>
      <c r="BO12" s="444"/>
      <c r="BP12" s="444"/>
      <c r="BQ12" s="444"/>
      <c r="BR12" s="444"/>
      <c r="BS12" s="444"/>
      <c r="BT12" s="444"/>
      <c r="BU12" s="445"/>
      <c r="BV12" s="443">
        <v>711395</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63605</v>
      </c>
      <c r="S13" s="528"/>
      <c r="T13" s="528"/>
      <c r="U13" s="528"/>
      <c r="V13" s="529"/>
      <c r="W13" s="459" t="s">
        <v>131</v>
      </c>
      <c r="X13" s="460"/>
      <c r="Y13" s="460"/>
      <c r="Z13" s="460"/>
      <c r="AA13" s="460"/>
      <c r="AB13" s="450"/>
      <c r="AC13" s="494">
        <v>2380</v>
      </c>
      <c r="AD13" s="495"/>
      <c r="AE13" s="495"/>
      <c r="AF13" s="495"/>
      <c r="AG13" s="537"/>
      <c r="AH13" s="494">
        <v>2864</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-239010</v>
      </c>
      <c r="BO13" s="444"/>
      <c r="BP13" s="444"/>
      <c r="BQ13" s="444"/>
      <c r="BR13" s="444"/>
      <c r="BS13" s="444"/>
      <c r="BT13" s="444"/>
      <c r="BU13" s="445"/>
      <c r="BV13" s="443">
        <v>265010</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10.1</v>
      </c>
      <c r="CU13" s="441"/>
      <c r="CV13" s="441"/>
      <c r="CW13" s="441"/>
      <c r="CX13" s="441"/>
      <c r="CY13" s="441"/>
      <c r="CZ13" s="441"/>
      <c r="DA13" s="442"/>
      <c r="DB13" s="440">
        <v>10</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65624</v>
      </c>
      <c r="S14" s="528"/>
      <c r="T14" s="528"/>
      <c r="U14" s="528"/>
      <c r="V14" s="529"/>
      <c r="W14" s="433"/>
      <c r="X14" s="434"/>
      <c r="Y14" s="434"/>
      <c r="Z14" s="434"/>
      <c r="AA14" s="434"/>
      <c r="AB14" s="423"/>
      <c r="AC14" s="530">
        <v>8.1</v>
      </c>
      <c r="AD14" s="531"/>
      <c r="AE14" s="531"/>
      <c r="AF14" s="531"/>
      <c r="AG14" s="532"/>
      <c r="AH14" s="530">
        <v>9.1</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64949</v>
      </c>
      <c r="S15" s="528"/>
      <c r="T15" s="528"/>
      <c r="U15" s="528"/>
      <c r="V15" s="529"/>
      <c r="W15" s="459" t="s">
        <v>137</v>
      </c>
      <c r="X15" s="460"/>
      <c r="Y15" s="460"/>
      <c r="Z15" s="460"/>
      <c r="AA15" s="460"/>
      <c r="AB15" s="450"/>
      <c r="AC15" s="494">
        <v>7782</v>
      </c>
      <c r="AD15" s="495"/>
      <c r="AE15" s="495"/>
      <c r="AF15" s="495"/>
      <c r="AG15" s="537"/>
      <c r="AH15" s="494">
        <v>8317</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8159106</v>
      </c>
      <c r="BO15" s="407"/>
      <c r="BP15" s="407"/>
      <c r="BQ15" s="407"/>
      <c r="BR15" s="407"/>
      <c r="BS15" s="407"/>
      <c r="BT15" s="407"/>
      <c r="BU15" s="408"/>
      <c r="BV15" s="406">
        <v>7981742</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26.5</v>
      </c>
      <c r="AD16" s="531"/>
      <c r="AE16" s="531"/>
      <c r="AF16" s="531"/>
      <c r="AG16" s="532"/>
      <c r="AH16" s="530">
        <v>26.4</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22881447</v>
      </c>
      <c r="BO16" s="444"/>
      <c r="BP16" s="444"/>
      <c r="BQ16" s="444"/>
      <c r="BR16" s="444"/>
      <c r="BS16" s="444"/>
      <c r="BT16" s="444"/>
      <c r="BU16" s="445"/>
      <c r="BV16" s="443">
        <v>22668617</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19204</v>
      </c>
      <c r="AD17" s="495"/>
      <c r="AE17" s="495"/>
      <c r="AF17" s="495"/>
      <c r="AG17" s="537"/>
      <c r="AH17" s="494">
        <v>20325</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10186185</v>
      </c>
      <c r="BO17" s="444"/>
      <c r="BP17" s="444"/>
      <c r="BQ17" s="444"/>
      <c r="BR17" s="444"/>
      <c r="BS17" s="444"/>
      <c r="BT17" s="444"/>
      <c r="BU17" s="445"/>
      <c r="BV17" s="443">
        <v>9969896</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903.14</v>
      </c>
      <c r="M18" s="567"/>
      <c r="N18" s="567"/>
      <c r="O18" s="567"/>
      <c r="P18" s="567"/>
      <c r="Q18" s="567"/>
      <c r="R18" s="568"/>
      <c r="S18" s="568"/>
      <c r="T18" s="568"/>
      <c r="U18" s="568"/>
      <c r="V18" s="569"/>
      <c r="W18" s="461"/>
      <c r="X18" s="462"/>
      <c r="Y18" s="462"/>
      <c r="Z18" s="462"/>
      <c r="AA18" s="462"/>
      <c r="AB18" s="453"/>
      <c r="AC18" s="570">
        <v>65.400000000000006</v>
      </c>
      <c r="AD18" s="571"/>
      <c r="AE18" s="571"/>
      <c r="AF18" s="571"/>
      <c r="AG18" s="572"/>
      <c r="AH18" s="570">
        <v>64.5</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23818277</v>
      </c>
      <c r="BO18" s="444"/>
      <c r="BP18" s="444"/>
      <c r="BQ18" s="444"/>
      <c r="BR18" s="444"/>
      <c r="BS18" s="444"/>
      <c r="BT18" s="444"/>
      <c r="BU18" s="445"/>
      <c r="BV18" s="443">
        <v>23948362</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74</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30020706</v>
      </c>
      <c r="BO19" s="444"/>
      <c r="BP19" s="444"/>
      <c r="BQ19" s="444"/>
      <c r="BR19" s="444"/>
      <c r="BS19" s="444"/>
      <c r="BT19" s="444"/>
      <c r="BU19" s="445"/>
      <c r="BV19" s="443">
        <v>30926711</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28716</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39502069</v>
      </c>
      <c r="BO22" s="407"/>
      <c r="BP22" s="407"/>
      <c r="BQ22" s="407"/>
      <c r="BR22" s="407"/>
      <c r="BS22" s="407"/>
      <c r="BT22" s="407"/>
      <c r="BU22" s="408"/>
      <c r="BV22" s="406">
        <v>42746429</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29448077</v>
      </c>
      <c r="BO23" s="444"/>
      <c r="BP23" s="444"/>
      <c r="BQ23" s="444"/>
      <c r="BR23" s="444"/>
      <c r="BS23" s="444"/>
      <c r="BT23" s="444"/>
      <c r="BU23" s="445"/>
      <c r="BV23" s="443">
        <v>31187561</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8800</v>
      </c>
      <c r="R24" s="495"/>
      <c r="S24" s="495"/>
      <c r="T24" s="495"/>
      <c r="U24" s="495"/>
      <c r="V24" s="537"/>
      <c r="W24" s="589"/>
      <c r="X24" s="590"/>
      <c r="Y24" s="591"/>
      <c r="Z24" s="493" t="s">
        <v>162</v>
      </c>
      <c r="AA24" s="473"/>
      <c r="AB24" s="473"/>
      <c r="AC24" s="473"/>
      <c r="AD24" s="473"/>
      <c r="AE24" s="473"/>
      <c r="AF24" s="473"/>
      <c r="AG24" s="474"/>
      <c r="AH24" s="494">
        <v>721</v>
      </c>
      <c r="AI24" s="495"/>
      <c r="AJ24" s="495"/>
      <c r="AK24" s="495"/>
      <c r="AL24" s="537"/>
      <c r="AM24" s="494">
        <v>2390836</v>
      </c>
      <c r="AN24" s="495"/>
      <c r="AO24" s="495"/>
      <c r="AP24" s="495"/>
      <c r="AQ24" s="495"/>
      <c r="AR24" s="537"/>
      <c r="AS24" s="494">
        <v>3316</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28809682</v>
      </c>
      <c r="BO24" s="444"/>
      <c r="BP24" s="444"/>
      <c r="BQ24" s="444"/>
      <c r="BR24" s="444"/>
      <c r="BS24" s="444"/>
      <c r="BT24" s="444"/>
      <c r="BU24" s="445"/>
      <c r="BV24" s="443">
        <v>30760940</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2</v>
      </c>
      <c r="M25" s="495"/>
      <c r="N25" s="495"/>
      <c r="O25" s="495"/>
      <c r="P25" s="537"/>
      <c r="Q25" s="494">
        <v>7160</v>
      </c>
      <c r="R25" s="495"/>
      <c r="S25" s="495"/>
      <c r="T25" s="495"/>
      <c r="U25" s="495"/>
      <c r="V25" s="537"/>
      <c r="W25" s="589"/>
      <c r="X25" s="590"/>
      <c r="Y25" s="591"/>
      <c r="Z25" s="493" t="s">
        <v>165</v>
      </c>
      <c r="AA25" s="473"/>
      <c r="AB25" s="473"/>
      <c r="AC25" s="473"/>
      <c r="AD25" s="473"/>
      <c r="AE25" s="473"/>
      <c r="AF25" s="473"/>
      <c r="AG25" s="474"/>
      <c r="AH25" s="494">
        <v>123</v>
      </c>
      <c r="AI25" s="495"/>
      <c r="AJ25" s="495"/>
      <c r="AK25" s="495"/>
      <c r="AL25" s="537"/>
      <c r="AM25" s="494">
        <v>387204</v>
      </c>
      <c r="AN25" s="495"/>
      <c r="AO25" s="495"/>
      <c r="AP25" s="495"/>
      <c r="AQ25" s="495"/>
      <c r="AR25" s="537"/>
      <c r="AS25" s="494">
        <v>3148</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8098167</v>
      </c>
      <c r="BO25" s="407"/>
      <c r="BP25" s="407"/>
      <c r="BQ25" s="407"/>
      <c r="BR25" s="407"/>
      <c r="BS25" s="407"/>
      <c r="BT25" s="407"/>
      <c r="BU25" s="408"/>
      <c r="BV25" s="406">
        <v>8844159</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6130</v>
      </c>
      <c r="R26" s="495"/>
      <c r="S26" s="495"/>
      <c r="T26" s="495"/>
      <c r="U26" s="495"/>
      <c r="V26" s="537"/>
      <c r="W26" s="589"/>
      <c r="X26" s="590"/>
      <c r="Y26" s="591"/>
      <c r="Z26" s="493" t="s">
        <v>168</v>
      </c>
      <c r="AA26" s="595"/>
      <c r="AB26" s="595"/>
      <c r="AC26" s="595"/>
      <c r="AD26" s="595"/>
      <c r="AE26" s="595"/>
      <c r="AF26" s="595"/>
      <c r="AG26" s="596"/>
      <c r="AH26" s="494" t="s">
        <v>122</v>
      </c>
      <c r="AI26" s="495"/>
      <c r="AJ26" s="495"/>
      <c r="AK26" s="495"/>
      <c r="AL26" s="537"/>
      <c r="AM26" s="494" t="s">
        <v>122</v>
      </c>
      <c r="AN26" s="495"/>
      <c r="AO26" s="495"/>
      <c r="AP26" s="495"/>
      <c r="AQ26" s="495"/>
      <c r="AR26" s="537"/>
      <c r="AS26" s="494" t="s">
        <v>122</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4340</v>
      </c>
      <c r="R27" s="495"/>
      <c r="S27" s="495"/>
      <c r="T27" s="495"/>
      <c r="U27" s="495"/>
      <c r="V27" s="537"/>
      <c r="W27" s="589"/>
      <c r="X27" s="590"/>
      <c r="Y27" s="591"/>
      <c r="Z27" s="493" t="s">
        <v>171</v>
      </c>
      <c r="AA27" s="473"/>
      <c r="AB27" s="473"/>
      <c r="AC27" s="473"/>
      <c r="AD27" s="473"/>
      <c r="AE27" s="473"/>
      <c r="AF27" s="473"/>
      <c r="AG27" s="474"/>
      <c r="AH27" s="494">
        <v>19</v>
      </c>
      <c r="AI27" s="495"/>
      <c r="AJ27" s="495"/>
      <c r="AK27" s="495"/>
      <c r="AL27" s="537"/>
      <c r="AM27" s="494">
        <v>68301</v>
      </c>
      <c r="AN27" s="495"/>
      <c r="AO27" s="495"/>
      <c r="AP27" s="495"/>
      <c r="AQ27" s="495"/>
      <c r="AR27" s="537"/>
      <c r="AS27" s="494">
        <v>3595</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1625409</v>
      </c>
      <c r="BO27" s="563"/>
      <c r="BP27" s="563"/>
      <c r="BQ27" s="563"/>
      <c r="BR27" s="563"/>
      <c r="BS27" s="563"/>
      <c r="BT27" s="563"/>
      <c r="BU27" s="564"/>
      <c r="BV27" s="562">
        <v>1624832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3910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5896917</v>
      </c>
      <c r="BO28" s="407"/>
      <c r="BP28" s="407"/>
      <c r="BQ28" s="407"/>
      <c r="BR28" s="407"/>
      <c r="BS28" s="407"/>
      <c r="BT28" s="407"/>
      <c r="BU28" s="408"/>
      <c r="BV28" s="406">
        <v>5979490</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23</v>
      </c>
      <c r="M29" s="495"/>
      <c r="N29" s="495"/>
      <c r="O29" s="495"/>
      <c r="P29" s="537"/>
      <c r="Q29" s="494">
        <v>3680</v>
      </c>
      <c r="R29" s="495"/>
      <c r="S29" s="495"/>
      <c r="T29" s="495"/>
      <c r="U29" s="495"/>
      <c r="V29" s="537"/>
      <c r="W29" s="592"/>
      <c r="X29" s="593"/>
      <c r="Y29" s="594"/>
      <c r="Z29" s="493" t="s">
        <v>177</v>
      </c>
      <c r="AA29" s="473"/>
      <c r="AB29" s="473"/>
      <c r="AC29" s="473"/>
      <c r="AD29" s="473"/>
      <c r="AE29" s="473"/>
      <c r="AF29" s="473"/>
      <c r="AG29" s="474"/>
      <c r="AH29" s="494">
        <v>740</v>
      </c>
      <c r="AI29" s="495"/>
      <c r="AJ29" s="495"/>
      <c r="AK29" s="495"/>
      <c r="AL29" s="537"/>
      <c r="AM29" s="494">
        <v>2459137</v>
      </c>
      <c r="AN29" s="495"/>
      <c r="AO29" s="495"/>
      <c r="AP29" s="495"/>
      <c r="AQ29" s="495"/>
      <c r="AR29" s="537"/>
      <c r="AS29" s="494">
        <v>3323</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4134256</v>
      </c>
      <c r="BO29" s="444"/>
      <c r="BP29" s="444"/>
      <c r="BQ29" s="444"/>
      <c r="BR29" s="444"/>
      <c r="BS29" s="444"/>
      <c r="BT29" s="444"/>
      <c r="BU29" s="445"/>
      <c r="BV29" s="443">
        <v>4333887</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99.8</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8959192</v>
      </c>
      <c r="BO30" s="563"/>
      <c r="BP30" s="563"/>
      <c r="BQ30" s="563"/>
      <c r="BR30" s="563"/>
      <c r="BS30" s="563"/>
      <c r="BT30" s="563"/>
      <c r="BU30" s="564"/>
      <c r="BV30" s="562">
        <v>8903150</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4</v>
      </c>
      <c r="V34" s="633"/>
      <c r="W34" s="634" t="str">
        <f>IF('各会計、関係団体の財政状況及び健全化判断比率'!B28="","",'各会計、関係団体の財政状況及び健全化判断比率'!B28)</f>
        <v>国民健康保険特別会計（事業勘定）</v>
      </c>
      <c r="X34" s="634"/>
      <c r="Y34" s="634"/>
      <c r="Z34" s="634"/>
      <c r="AA34" s="634"/>
      <c r="AB34" s="634"/>
      <c r="AC34" s="634"/>
      <c r="AD34" s="634"/>
      <c r="AE34" s="634"/>
      <c r="AF34" s="634"/>
      <c r="AG34" s="634"/>
      <c r="AH34" s="634"/>
      <c r="AI34" s="634"/>
      <c r="AJ34" s="634"/>
      <c r="AK34" s="634"/>
      <c r="AL34" s="169"/>
      <c r="AM34" s="633">
        <f>IF(AO34="","",MAX(C34:D43,U34:V43)+1)</f>
        <v>9</v>
      </c>
      <c r="AN34" s="633"/>
      <c r="AO34" s="634" t="str">
        <f>IF('各会計、関係団体の財政状況及び健全化判断比率'!B33="","",'各会計、関係団体の財政状況及び健全化判断比率'!B33)</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14</v>
      </c>
      <c r="BX34" s="633"/>
      <c r="BY34" s="634" t="str">
        <f>IF('各会計、関係団体の財政状況及び健全化判断比率'!B68="","",'各会計、関係団体の財政状況及び健全化判断比率'!B68)</f>
        <v>大分県消防補償等組合</v>
      </c>
      <c r="BZ34" s="634"/>
      <c r="CA34" s="634"/>
      <c r="CB34" s="634"/>
      <c r="CC34" s="634"/>
      <c r="CD34" s="634"/>
      <c r="CE34" s="634"/>
      <c r="CF34" s="634"/>
      <c r="CG34" s="634"/>
      <c r="CH34" s="634"/>
      <c r="CI34" s="634"/>
      <c r="CJ34" s="634"/>
      <c r="CK34" s="634"/>
      <c r="CL34" s="634"/>
      <c r="CM34" s="634"/>
      <c r="CN34" s="169"/>
      <c r="CO34" s="633">
        <f>IF(CQ34="","",MAX(C34:D43,U34:V43,AM34:AN43,BE34:BF43,BW34:BX43)+1)</f>
        <v>19</v>
      </c>
      <c r="CP34" s="633"/>
      <c r="CQ34" s="634" t="str">
        <f>IF('各会計、関係団体の財政状況及び健全化判断比率'!BS7="","",'各会計、関係団体の財政状況及び健全化判断比率'!BS7)</f>
        <v>公益財団法人さいき農林公社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飲料水供給事業特別会計</v>
      </c>
      <c r="F35" s="634"/>
      <c r="G35" s="634"/>
      <c r="H35" s="634"/>
      <c r="I35" s="634"/>
      <c r="J35" s="634"/>
      <c r="K35" s="634"/>
      <c r="L35" s="634"/>
      <c r="M35" s="634"/>
      <c r="N35" s="634"/>
      <c r="O35" s="634"/>
      <c r="P35" s="634"/>
      <c r="Q35" s="634"/>
      <c r="R35" s="634"/>
      <c r="S35" s="634"/>
      <c r="T35" s="169"/>
      <c r="U35" s="633">
        <f>IF(W35="","",U34+1)</f>
        <v>5</v>
      </c>
      <c r="V35" s="633"/>
      <c r="W35" s="634" t="str">
        <f>IF('各会計、関係団体の財政状況及び健全化判断比率'!B29="","",'各会計、関係団体の財政状況及び健全化判断比率'!B29)</f>
        <v>国民健康保険特別会計（直診勘定）</v>
      </c>
      <c r="X35" s="634"/>
      <c r="Y35" s="634"/>
      <c r="Z35" s="634"/>
      <c r="AA35" s="634"/>
      <c r="AB35" s="634"/>
      <c r="AC35" s="634"/>
      <c r="AD35" s="634"/>
      <c r="AE35" s="634"/>
      <c r="AF35" s="634"/>
      <c r="AG35" s="634"/>
      <c r="AH35" s="634"/>
      <c r="AI35" s="634"/>
      <c r="AJ35" s="634"/>
      <c r="AK35" s="634"/>
      <c r="AL35" s="169"/>
      <c r="AM35" s="633">
        <f t="shared" ref="AM35:AM43" si="0">IF(AO35="","",AM34+1)</f>
        <v>10</v>
      </c>
      <c r="AN35" s="633"/>
      <c r="AO35" s="634" t="str">
        <f>IF('各会計、関係団体の財政状況及び健全化判断比率'!B34="","",'各会計、関係団体の財政状況及び健全化判断比率'!B34)</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15</v>
      </c>
      <c r="BX35" s="633"/>
      <c r="BY35" s="634" t="str">
        <f>IF('各会計、関係団体の財政状況及び健全化判断比率'!B69="","",'各会計、関係団体の財政状況及び健全化判断比率'!B69)</f>
        <v>大分県交通災害共済組合(交通災害共済事業会計)</v>
      </c>
      <c r="BZ35" s="634"/>
      <c r="CA35" s="634"/>
      <c r="CB35" s="634"/>
      <c r="CC35" s="634"/>
      <c r="CD35" s="634"/>
      <c r="CE35" s="634"/>
      <c r="CF35" s="634"/>
      <c r="CG35" s="634"/>
      <c r="CH35" s="634"/>
      <c r="CI35" s="634"/>
      <c r="CJ35" s="634"/>
      <c r="CK35" s="634"/>
      <c r="CL35" s="634"/>
      <c r="CM35" s="634"/>
      <c r="CN35" s="169"/>
      <c r="CO35" s="633">
        <f t="shared" ref="CO35:CO43" si="3">IF(CQ35="","",CO34+1)</f>
        <v>20</v>
      </c>
      <c r="CP35" s="633"/>
      <c r="CQ35" s="634" t="str">
        <f>IF('各会計、関係団体の財政状況及び健全化判断比率'!BS8="","",'各会計、関係団体の財政状況及び健全化判断比率'!BS8)</f>
        <v>（有）きらり</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情報ネットワーク施設事業特別会計</v>
      </c>
      <c r="F36" s="634"/>
      <c r="G36" s="634"/>
      <c r="H36" s="634"/>
      <c r="I36" s="634"/>
      <c r="J36" s="634"/>
      <c r="K36" s="634"/>
      <c r="L36" s="634"/>
      <c r="M36" s="634"/>
      <c r="N36" s="634"/>
      <c r="O36" s="634"/>
      <c r="P36" s="634"/>
      <c r="Q36" s="634"/>
      <c r="R36" s="634"/>
      <c r="S36" s="634"/>
      <c r="T36" s="169"/>
      <c r="U36" s="633">
        <f t="shared" ref="U36:U43" si="4">IF(W36="","",U35+1)</f>
        <v>6</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f t="shared" si="0"/>
        <v>11</v>
      </c>
      <c r="AN36" s="633"/>
      <c r="AO36" s="634" t="str">
        <f>IF('各会計、関係団体の財政状況及び健全化判断比率'!B35="","",'各会計、関係団体の財政状況及び健全化判断比率'!B35)</f>
        <v>地方卸売市場事業会計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16</v>
      </c>
      <c r="BX36" s="633"/>
      <c r="BY36" s="634" t="str">
        <f>IF('各会計、関係団体の財政状況及び健全化判断比率'!B70="","",'各会計、関係団体の財政状況及び健全化判断比率'!B70)</f>
        <v>大分県市町村会館管理組合</v>
      </c>
      <c r="BZ36" s="634"/>
      <c r="CA36" s="634"/>
      <c r="CB36" s="634"/>
      <c r="CC36" s="634"/>
      <c r="CD36" s="634"/>
      <c r="CE36" s="634"/>
      <c r="CF36" s="634"/>
      <c r="CG36" s="634"/>
      <c r="CH36" s="634"/>
      <c r="CI36" s="634"/>
      <c r="CJ36" s="634"/>
      <c r="CK36" s="634"/>
      <c r="CL36" s="634"/>
      <c r="CM36" s="634"/>
      <c r="CN36" s="169"/>
      <c r="CO36" s="633">
        <f t="shared" si="3"/>
        <v>21</v>
      </c>
      <c r="CP36" s="633"/>
      <c r="CQ36" s="634" t="str">
        <f>IF('各会計、関係団体の財政状況及び健全化判断比率'!BS9="","",'各会計、関係団体の財政状況及び健全化判断比率'!BS9)</f>
        <v>佐伯広域森林組合</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7</v>
      </c>
      <c r="V37" s="633"/>
      <c r="W37" s="634" t="str">
        <f>IF('各会計、関係団体の財政状況及び健全化判断比率'!B31="","",'各会計、関係団体の財政状況及び健全化判断比率'!B31)</f>
        <v>介護保険特別会計</v>
      </c>
      <c r="X37" s="634"/>
      <c r="Y37" s="634"/>
      <c r="Z37" s="634"/>
      <c r="AA37" s="634"/>
      <c r="AB37" s="634"/>
      <c r="AC37" s="634"/>
      <c r="AD37" s="634"/>
      <c r="AE37" s="634"/>
      <c r="AF37" s="634"/>
      <c r="AG37" s="634"/>
      <c r="AH37" s="634"/>
      <c r="AI37" s="634"/>
      <c r="AJ37" s="634"/>
      <c r="AK37" s="634"/>
      <c r="AL37" s="169"/>
      <c r="AM37" s="633">
        <f t="shared" si="0"/>
        <v>12</v>
      </c>
      <c r="AN37" s="633"/>
      <c r="AO37" s="634" t="str">
        <f>IF('各会計、関係団体の財政状況及び健全化判断比率'!B36="","",'各会計、関係団体の財政状況及び健全化判断比率'!B36)</f>
        <v>大島航路事業会計</v>
      </c>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17</v>
      </c>
      <c r="BX37" s="633"/>
      <c r="BY37" s="634" t="str">
        <f>IF('各会計、関係団体の財政状況及び健全化判断比率'!B71="","",'各会計、関係団体の財政状況及び健全化判断比率'!B71)</f>
        <v>大分県後期高齢者医療広域連合（普通会計）</v>
      </c>
      <c r="BZ37" s="634"/>
      <c r="CA37" s="634"/>
      <c r="CB37" s="634"/>
      <c r="CC37" s="634"/>
      <c r="CD37" s="634"/>
      <c r="CE37" s="634"/>
      <c r="CF37" s="634"/>
      <c r="CG37" s="634"/>
      <c r="CH37" s="634"/>
      <c r="CI37" s="634"/>
      <c r="CJ37" s="634"/>
      <c r="CK37" s="634"/>
      <c r="CL37" s="634"/>
      <c r="CM37" s="634"/>
      <c r="CN37" s="169"/>
      <c r="CO37" s="633">
        <f t="shared" si="3"/>
        <v>22</v>
      </c>
      <c r="CP37" s="633"/>
      <c r="CQ37" s="634" t="str">
        <f>IF('各会計、関係団体の財政状況及び健全化判断比率'!BS10="","",'各会計、関係団体の財政状況及び健全化判断比率'!BS10)</f>
        <v>大分県農業農村振興公社</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f t="shared" si="4"/>
        <v>8</v>
      </c>
      <c r="V38" s="633"/>
      <c r="W38" s="634" t="str">
        <f>IF('各会計、関係団体の財政状況及び健全化判断比率'!B32="","",'各会計、関係団体の財政状況及び健全化判断比率'!B32)</f>
        <v>介護予防支援事業特別会計</v>
      </c>
      <c r="X38" s="634"/>
      <c r="Y38" s="634"/>
      <c r="Z38" s="634"/>
      <c r="AA38" s="634"/>
      <c r="AB38" s="634"/>
      <c r="AC38" s="634"/>
      <c r="AD38" s="634"/>
      <c r="AE38" s="634"/>
      <c r="AF38" s="634"/>
      <c r="AG38" s="634"/>
      <c r="AH38" s="634"/>
      <c r="AI38" s="634"/>
      <c r="AJ38" s="634"/>
      <c r="AK38" s="634"/>
      <c r="AL38" s="169"/>
      <c r="AM38" s="633">
        <f t="shared" si="0"/>
        <v>13</v>
      </c>
      <c r="AN38" s="633"/>
      <c r="AO38" s="634" t="str">
        <f>IF('各会計、関係団体の財政状況及び健全化判断比率'!B37="","",'各会計、関係団体の財政状況及び健全化判断比率'!B37)</f>
        <v>蒲江・深島航路事業会計</v>
      </c>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18</v>
      </c>
      <c r="BX38" s="633"/>
      <c r="BY38" s="634" t="str">
        <f>IF('各会計、関係団体の財政状況及び健全化判断比率'!B72="","",'各会計、関係団体の財政状況及び健全化判断比率'!B72)</f>
        <v>大分県後期高齢者医療広域連合(後期高齢者医療事業会計)</v>
      </c>
      <c r="BZ38" s="634"/>
      <c r="CA38" s="634"/>
      <c r="CB38" s="634"/>
      <c r="CC38" s="634"/>
      <c r="CD38" s="634"/>
      <c r="CE38" s="634"/>
      <c r="CF38" s="634"/>
      <c r="CG38" s="634"/>
      <c r="CH38" s="634"/>
      <c r="CI38" s="634"/>
      <c r="CJ38" s="634"/>
      <c r="CK38" s="634"/>
      <c r="CL38" s="634"/>
      <c r="CM38" s="634"/>
      <c r="CN38" s="169"/>
      <c r="CO38" s="633">
        <f t="shared" si="3"/>
        <v>23</v>
      </c>
      <c r="CP38" s="633"/>
      <c r="CQ38" s="634" t="str">
        <f>IF('各会計、関係団体の財政状況及び健全化判断比率'!BS11="","",'各会計、関係団体の財政状況及び健全化判断比率'!BS11)</f>
        <v>一般財団法人観光まちづくり佐伯</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hBuU5/pw3C3hgYwWmNFOco5TjB7EYKPbCVwL771gj5rvBPN5KqItOmeIOXcdugMzBMMET9Jd/5lNwBKrYBeUag==" saltValue="k+xXbb6uDLS7fFz+/+OXh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7676584</v>
      </c>
      <c r="S5" s="649"/>
      <c r="T5" s="649"/>
      <c r="U5" s="649"/>
      <c r="V5" s="649"/>
      <c r="W5" s="649"/>
      <c r="X5" s="649"/>
      <c r="Y5" s="650"/>
      <c r="Z5" s="651">
        <v>16.399999999999999</v>
      </c>
      <c r="AA5" s="651"/>
      <c r="AB5" s="651"/>
      <c r="AC5" s="651"/>
      <c r="AD5" s="652">
        <v>7404390</v>
      </c>
      <c r="AE5" s="652"/>
      <c r="AF5" s="652"/>
      <c r="AG5" s="652"/>
      <c r="AH5" s="652"/>
      <c r="AI5" s="652"/>
      <c r="AJ5" s="652"/>
      <c r="AK5" s="652"/>
      <c r="AL5" s="653">
        <v>29.6</v>
      </c>
      <c r="AM5" s="654"/>
      <c r="AN5" s="654"/>
      <c r="AO5" s="655"/>
      <c r="AP5" s="645" t="s">
        <v>216</v>
      </c>
      <c r="AQ5" s="646"/>
      <c r="AR5" s="646"/>
      <c r="AS5" s="646"/>
      <c r="AT5" s="646"/>
      <c r="AU5" s="646"/>
      <c r="AV5" s="646"/>
      <c r="AW5" s="646"/>
      <c r="AX5" s="646"/>
      <c r="AY5" s="646"/>
      <c r="AZ5" s="646"/>
      <c r="BA5" s="646"/>
      <c r="BB5" s="646"/>
      <c r="BC5" s="646"/>
      <c r="BD5" s="646"/>
      <c r="BE5" s="646"/>
      <c r="BF5" s="647"/>
      <c r="BG5" s="659">
        <v>7404390</v>
      </c>
      <c r="BH5" s="660"/>
      <c r="BI5" s="660"/>
      <c r="BJ5" s="660"/>
      <c r="BK5" s="660"/>
      <c r="BL5" s="660"/>
      <c r="BM5" s="660"/>
      <c r="BN5" s="661"/>
      <c r="BO5" s="662">
        <v>96.5</v>
      </c>
      <c r="BP5" s="662"/>
      <c r="BQ5" s="662"/>
      <c r="BR5" s="662"/>
      <c r="BS5" s="663">
        <v>85135</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564870</v>
      </c>
      <c r="S6" s="660"/>
      <c r="T6" s="660"/>
      <c r="U6" s="660"/>
      <c r="V6" s="660"/>
      <c r="W6" s="660"/>
      <c r="X6" s="660"/>
      <c r="Y6" s="661"/>
      <c r="Z6" s="662">
        <v>1.2</v>
      </c>
      <c r="AA6" s="662"/>
      <c r="AB6" s="662"/>
      <c r="AC6" s="662"/>
      <c r="AD6" s="663">
        <v>564870</v>
      </c>
      <c r="AE6" s="663"/>
      <c r="AF6" s="663"/>
      <c r="AG6" s="663"/>
      <c r="AH6" s="663"/>
      <c r="AI6" s="663"/>
      <c r="AJ6" s="663"/>
      <c r="AK6" s="663"/>
      <c r="AL6" s="664">
        <v>2.2999999999999998</v>
      </c>
      <c r="AM6" s="665"/>
      <c r="AN6" s="665"/>
      <c r="AO6" s="666"/>
      <c r="AP6" s="656" t="s">
        <v>221</v>
      </c>
      <c r="AQ6" s="657"/>
      <c r="AR6" s="657"/>
      <c r="AS6" s="657"/>
      <c r="AT6" s="657"/>
      <c r="AU6" s="657"/>
      <c r="AV6" s="657"/>
      <c r="AW6" s="657"/>
      <c r="AX6" s="657"/>
      <c r="AY6" s="657"/>
      <c r="AZ6" s="657"/>
      <c r="BA6" s="657"/>
      <c r="BB6" s="657"/>
      <c r="BC6" s="657"/>
      <c r="BD6" s="657"/>
      <c r="BE6" s="657"/>
      <c r="BF6" s="658"/>
      <c r="BG6" s="659">
        <v>7404390</v>
      </c>
      <c r="BH6" s="660"/>
      <c r="BI6" s="660"/>
      <c r="BJ6" s="660"/>
      <c r="BK6" s="660"/>
      <c r="BL6" s="660"/>
      <c r="BM6" s="660"/>
      <c r="BN6" s="661"/>
      <c r="BO6" s="662">
        <v>96.5</v>
      </c>
      <c r="BP6" s="662"/>
      <c r="BQ6" s="662"/>
      <c r="BR6" s="662"/>
      <c r="BS6" s="663">
        <v>85135</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269253</v>
      </c>
      <c r="CS6" s="660"/>
      <c r="CT6" s="660"/>
      <c r="CU6" s="660"/>
      <c r="CV6" s="660"/>
      <c r="CW6" s="660"/>
      <c r="CX6" s="660"/>
      <c r="CY6" s="661"/>
      <c r="CZ6" s="653">
        <v>0.6</v>
      </c>
      <c r="DA6" s="654"/>
      <c r="DB6" s="654"/>
      <c r="DC6" s="670"/>
      <c r="DD6" s="668" t="s">
        <v>122</v>
      </c>
      <c r="DE6" s="660"/>
      <c r="DF6" s="660"/>
      <c r="DG6" s="660"/>
      <c r="DH6" s="660"/>
      <c r="DI6" s="660"/>
      <c r="DJ6" s="660"/>
      <c r="DK6" s="660"/>
      <c r="DL6" s="660"/>
      <c r="DM6" s="660"/>
      <c r="DN6" s="660"/>
      <c r="DO6" s="660"/>
      <c r="DP6" s="661"/>
      <c r="DQ6" s="668">
        <v>269252</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2893</v>
      </c>
      <c r="S7" s="660"/>
      <c r="T7" s="660"/>
      <c r="U7" s="660"/>
      <c r="V7" s="660"/>
      <c r="W7" s="660"/>
      <c r="X7" s="660"/>
      <c r="Y7" s="661"/>
      <c r="Z7" s="662">
        <v>0</v>
      </c>
      <c r="AA7" s="662"/>
      <c r="AB7" s="662"/>
      <c r="AC7" s="662"/>
      <c r="AD7" s="663">
        <v>2893</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2837254</v>
      </c>
      <c r="BH7" s="660"/>
      <c r="BI7" s="660"/>
      <c r="BJ7" s="660"/>
      <c r="BK7" s="660"/>
      <c r="BL7" s="660"/>
      <c r="BM7" s="660"/>
      <c r="BN7" s="661"/>
      <c r="BO7" s="662">
        <v>37</v>
      </c>
      <c r="BP7" s="662"/>
      <c r="BQ7" s="662"/>
      <c r="BR7" s="662"/>
      <c r="BS7" s="663">
        <v>85135</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6573719</v>
      </c>
      <c r="CS7" s="660"/>
      <c r="CT7" s="660"/>
      <c r="CU7" s="660"/>
      <c r="CV7" s="660"/>
      <c r="CW7" s="660"/>
      <c r="CX7" s="660"/>
      <c r="CY7" s="661"/>
      <c r="CZ7" s="662">
        <v>14.3</v>
      </c>
      <c r="DA7" s="662"/>
      <c r="DB7" s="662"/>
      <c r="DC7" s="662"/>
      <c r="DD7" s="668">
        <v>211138</v>
      </c>
      <c r="DE7" s="660"/>
      <c r="DF7" s="660"/>
      <c r="DG7" s="660"/>
      <c r="DH7" s="660"/>
      <c r="DI7" s="660"/>
      <c r="DJ7" s="660"/>
      <c r="DK7" s="660"/>
      <c r="DL7" s="660"/>
      <c r="DM7" s="660"/>
      <c r="DN7" s="660"/>
      <c r="DO7" s="660"/>
      <c r="DP7" s="661"/>
      <c r="DQ7" s="668">
        <v>4493032</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43628</v>
      </c>
      <c r="S8" s="660"/>
      <c r="T8" s="660"/>
      <c r="U8" s="660"/>
      <c r="V8" s="660"/>
      <c r="W8" s="660"/>
      <c r="X8" s="660"/>
      <c r="Y8" s="661"/>
      <c r="Z8" s="662">
        <v>0.1</v>
      </c>
      <c r="AA8" s="662"/>
      <c r="AB8" s="662"/>
      <c r="AC8" s="662"/>
      <c r="AD8" s="663">
        <v>43628</v>
      </c>
      <c r="AE8" s="663"/>
      <c r="AF8" s="663"/>
      <c r="AG8" s="663"/>
      <c r="AH8" s="663"/>
      <c r="AI8" s="663"/>
      <c r="AJ8" s="663"/>
      <c r="AK8" s="663"/>
      <c r="AL8" s="664">
        <v>0.2</v>
      </c>
      <c r="AM8" s="665"/>
      <c r="AN8" s="665"/>
      <c r="AO8" s="666"/>
      <c r="AP8" s="656" t="s">
        <v>227</v>
      </c>
      <c r="AQ8" s="657"/>
      <c r="AR8" s="657"/>
      <c r="AS8" s="657"/>
      <c r="AT8" s="657"/>
      <c r="AU8" s="657"/>
      <c r="AV8" s="657"/>
      <c r="AW8" s="657"/>
      <c r="AX8" s="657"/>
      <c r="AY8" s="657"/>
      <c r="AZ8" s="657"/>
      <c r="BA8" s="657"/>
      <c r="BB8" s="657"/>
      <c r="BC8" s="657"/>
      <c r="BD8" s="657"/>
      <c r="BE8" s="657"/>
      <c r="BF8" s="658"/>
      <c r="BG8" s="659">
        <v>92494</v>
      </c>
      <c r="BH8" s="660"/>
      <c r="BI8" s="660"/>
      <c r="BJ8" s="660"/>
      <c r="BK8" s="660"/>
      <c r="BL8" s="660"/>
      <c r="BM8" s="660"/>
      <c r="BN8" s="661"/>
      <c r="BO8" s="662">
        <v>1.2</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15055349</v>
      </c>
      <c r="CS8" s="660"/>
      <c r="CT8" s="660"/>
      <c r="CU8" s="660"/>
      <c r="CV8" s="660"/>
      <c r="CW8" s="660"/>
      <c r="CX8" s="660"/>
      <c r="CY8" s="661"/>
      <c r="CZ8" s="662">
        <v>32.799999999999997</v>
      </c>
      <c r="DA8" s="662"/>
      <c r="DB8" s="662"/>
      <c r="DC8" s="662"/>
      <c r="DD8" s="668">
        <v>130767</v>
      </c>
      <c r="DE8" s="660"/>
      <c r="DF8" s="660"/>
      <c r="DG8" s="660"/>
      <c r="DH8" s="660"/>
      <c r="DI8" s="660"/>
      <c r="DJ8" s="660"/>
      <c r="DK8" s="660"/>
      <c r="DL8" s="660"/>
      <c r="DM8" s="660"/>
      <c r="DN8" s="660"/>
      <c r="DO8" s="660"/>
      <c r="DP8" s="661"/>
      <c r="DQ8" s="668">
        <v>8110976</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51279</v>
      </c>
      <c r="S9" s="660"/>
      <c r="T9" s="660"/>
      <c r="U9" s="660"/>
      <c r="V9" s="660"/>
      <c r="W9" s="660"/>
      <c r="X9" s="660"/>
      <c r="Y9" s="661"/>
      <c r="Z9" s="662">
        <v>0.1</v>
      </c>
      <c r="AA9" s="662"/>
      <c r="AB9" s="662"/>
      <c r="AC9" s="662"/>
      <c r="AD9" s="663">
        <v>51279</v>
      </c>
      <c r="AE9" s="663"/>
      <c r="AF9" s="663"/>
      <c r="AG9" s="663"/>
      <c r="AH9" s="663"/>
      <c r="AI9" s="663"/>
      <c r="AJ9" s="663"/>
      <c r="AK9" s="663"/>
      <c r="AL9" s="664">
        <v>0.2</v>
      </c>
      <c r="AM9" s="665"/>
      <c r="AN9" s="665"/>
      <c r="AO9" s="666"/>
      <c r="AP9" s="656" t="s">
        <v>230</v>
      </c>
      <c r="AQ9" s="657"/>
      <c r="AR9" s="657"/>
      <c r="AS9" s="657"/>
      <c r="AT9" s="657"/>
      <c r="AU9" s="657"/>
      <c r="AV9" s="657"/>
      <c r="AW9" s="657"/>
      <c r="AX9" s="657"/>
      <c r="AY9" s="657"/>
      <c r="AZ9" s="657"/>
      <c r="BA9" s="657"/>
      <c r="BB9" s="657"/>
      <c r="BC9" s="657"/>
      <c r="BD9" s="657"/>
      <c r="BE9" s="657"/>
      <c r="BF9" s="658"/>
      <c r="BG9" s="659">
        <v>2268323</v>
      </c>
      <c r="BH9" s="660"/>
      <c r="BI9" s="660"/>
      <c r="BJ9" s="660"/>
      <c r="BK9" s="660"/>
      <c r="BL9" s="660"/>
      <c r="BM9" s="660"/>
      <c r="BN9" s="661"/>
      <c r="BO9" s="662">
        <v>29.5</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3342308</v>
      </c>
      <c r="CS9" s="660"/>
      <c r="CT9" s="660"/>
      <c r="CU9" s="660"/>
      <c r="CV9" s="660"/>
      <c r="CW9" s="660"/>
      <c r="CX9" s="660"/>
      <c r="CY9" s="661"/>
      <c r="CZ9" s="662">
        <v>7.3</v>
      </c>
      <c r="DA9" s="662"/>
      <c r="DB9" s="662"/>
      <c r="DC9" s="662"/>
      <c r="DD9" s="668">
        <v>831485</v>
      </c>
      <c r="DE9" s="660"/>
      <c r="DF9" s="660"/>
      <c r="DG9" s="660"/>
      <c r="DH9" s="660"/>
      <c r="DI9" s="660"/>
      <c r="DJ9" s="660"/>
      <c r="DK9" s="660"/>
      <c r="DL9" s="660"/>
      <c r="DM9" s="660"/>
      <c r="DN9" s="660"/>
      <c r="DO9" s="660"/>
      <c r="DP9" s="661"/>
      <c r="DQ9" s="668">
        <v>2313726</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177075</v>
      </c>
      <c r="BH10" s="660"/>
      <c r="BI10" s="660"/>
      <c r="BJ10" s="660"/>
      <c r="BK10" s="660"/>
      <c r="BL10" s="660"/>
      <c r="BM10" s="660"/>
      <c r="BN10" s="661"/>
      <c r="BO10" s="662">
        <v>2.2999999999999998</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15425</v>
      </c>
      <c r="CS10" s="660"/>
      <c r="CT10" s="660"/>
      <c r="CU10" s="660"/>
      <c r="CV10" s="660"/>
      <c r="CW10" s="660"/>
      <c r="CX10" s="660"/>
      <c r="CY10" s="661"/>
      <c r="CZ10" s="662">
        <v>0</v>
      </c>
      <c r="DA10" s="662"/>
      <c r="DB10" s="662"/>
      <c r="DC10" s="662"/>
      <c r="DD10" s="668" t="s">
        <v>122</v>
      </c>
      <c r="DE10" s="660"/>
      <c r="DF10" s="660"/>
      <c r="DG10" s="660"/>
      <c r="DH10" s="660"/>
      <c r="DI10" s="660"/>
      <c r="DJ10" s="660"/>
      <c r="DK10" s="660"/>
      <c r="DL10" s="660"/>
      <c r="DM10" s="660"/>
      <c r="DN10" s="660"/>
      <c r="DO10" s="660"/>
      <c r="DP10" s="661"/>
      <c r="DQ10" s="668">
        <v>15425</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1774990</v>
      </c>
      <c r="S11" s="660"/>
      <c r="T11" s="660"/>
      <c r="U11" s="660"/>
      <c r="V11" s="660"/>
      <c r="W11" s="660"/>
      <c r="X11" s="660"/>
      <c r="Y11" s="661"/>
      <c r="Z11" s="664">
        <v>3.8</v>
      </c>
      <c r="AA11" s="665"/>
      <c r="AB11" s="665"/>
      <c r="AC11" s="671"/>
      <c r="AD11" s="668">
        <v>1774990</v>
      </c>
      <c r="AE11" s="660"/>
      <c r="AF11" s="660"/>
      <c r="AG11" s="660"/>
      <c r="AH11" s="660"/>
      <c r="AI11" s="660"/>
      <c r="AJ11" s="660"/>
      <c r="AK11" s="661"/>
      <c r="AL11" s="664">
        <v>7.1</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299362</v>
      </c>
      <c r="BH11" s="660"/>
      <c r="BI11" s="660"/>
      <c r="BJ11" s="660"/>
      <c r="BK11" s="660"/>
      <c r="BL11" s="660"/>
      <c r="BM11" s="660"/>
      <c r="BN11" s="661"/>
      <c r="BO11" s="662">
        <v>3.9</v>
      </c>
      <c r="BP11" s="662"/>
      <c r="BQ11" s="662"/>
      <c r="BR11" s="662"/>
      <c r="BS11" s="663">
        <v>85135</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4189815</v>
      </c>
      <c r="CS11" s="660"/>
      <c r="CT11" s="660"/>
      <c r="CU11" s="660"/>
      <c r="CV11" s="660"/>
      <c r="CW11" s="660"/>
      <c r="CX11" s="660"/>
      <c r="CY11" s="661"/>
      <c r="CZ11" s="662">
        <v>9.1</v>
      </c>
      <c r="DA11" s="662"/>
      <c r="DB11" s="662"/>
      <c r="DC11" s="662"/>
      <c r="DD11" s="668">
        <v>2786456</v>
      </c>
      <c r="DE11" s="660"/>
      <c r="DF11" s="660"/>
      <c r="DG11" s="660"/>
      <c r="DH11" s="660"/>
      <c r="DI11" s="660"/>
      <c r="DJ11" s="660"/>
      <c r="DK11" s="660"/>
      <c r="DL11" s="660"/>
      <c r="DM11" s="660"/>
      <c r="DN11" s="660"/>
      <c r="DO11" s="660"/>
      <c r="DP11" s="661"/>
      <c r="DQ11" s="668">
        <v>1076026</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3833380</v>
      </c>
      <c r="BH12" s="660"/>
      <c r="BI12" s="660"/>
      <c r="BJ12" s="660"/>
      <c r="BK12" s="660"/>
      <c r="BL12" s="660"/>
      <c r="BM12" s="660"/>
      <c r="BN12" s="661"/>
      <c r="BO12" s="662">
        <v>49.9</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1097497</v>
      </c>
      <c r="CS12" s="660"/>
      <c r="CT12" s="660"/>
      <c r="CU12" s="660"/>
      <c r="CV12" s="660"/>
      <c r="CW12" s="660"/>
      <c r="CX12" s="660"/>
      <c r="CY12" s="661"/>
      <c r="CZ12" s="662">
        <v>2.4</v>
      </c>
      <c r="DA12" s="662"/>
      <c r="DB12" s="662"/>
      <c r="DC12" s="662"/>
      <c r="DD12" s="668">
        <v>49479</v>
      </c>
      <c r="DE12" s="660"/>
      <c r="DF12" s="660"/>
      <c r="DG12" s="660"/>
      <c r="DH12" s="660"/>
      <c r="DI12" s="660"/>
      <c r="DJ12" s="660"/>
      <c r="DK12" s="660"/>
      <c r="DL12" s="660"/>
      <c r="DM12" s="660"/>
      <c r="DN12" s="660"/>
      <c r="DO12" s="660"/>
      <c r="DP12" s="661"/>
      <c r="DQ12" s="668">
        <v>688429</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3783021</v>
      </c>
      <c r="BH13" s="660"/>
      <c r="BI13" s="660"/>
      <c r="BJ13" s="660"/>
      <c r="BK13" s="660"/>
      <c r="BL13" s="660"/>
      <c r="BM13" s="660"/>
      <c r="BN13" s="661"/>
      <c r="BO13" s="662">
        <v>49.3</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3679127</v>
      </c>
      <c r="CS13" s="660"/>
      <c r="CT13" s="660"/>
      <c r="CU13" s="660"/>
      <c r="CV13" s="660"/>
      <c r="CW13" s="660"/>
      <c r="CX13" s="660"/>
      <c r="CY13" s="661"/>
      <c r="CZ13" s="662">
        <v>8</v>
      </c>
      <c r="DA13" s="662"/>
      <c r="DB13" s="662"/>
      <c r="DC13" s="662"/>
      <c r="DD13" s="668">
        <v>1525518</v>
      </c>
      <c r="DE13" s="660"/>
      <c r="DF13" s="660"/>
      <c r="DG13" s="660"/>
      <c r="DH13" s="660"/>
      <c r="DI13" s="660"/>
      <c r="DJ13" s="660"/>
      <c r="DK13" s="660"/>
      <c r="DL13" s="660"/>
      <c r="DM13" s="660"/>
      <c r="DN13" s="660"/>
      <c r="DO13" s="660"/>
      <c r="DP13" s="661"/>
      <c r="DQ13" s="668">
        <v>2167249</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282972</v>
      </c>
      <c r="BH14" s="660"/>
      <c r="BI14" s="660"/>
      <c r="BJ14" s="660"/>
      <c r="BK14" s="660"/>
      <c r="BL14" s="660"/>
      <c r="BM14" s="660"/>
      <c r="BN14" s="661"/>
      <c r="BO14" s="662">
        <v>3.7</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1763920</v>
      </c>
      <c r="CS14" s="660"/>
      <c r="CT14" s="660"/>
      <c r="CU14" s="660"/>
      <c r="CV14" s="660"/>
      <c r="CW14" s="660"/>
      <c r="CX14" s="660"/>
      <c r="CY14" s="661"/>
      <c r="CZ14" s="662">
        <v>3.8</v>
      </c>
      <c r="DA14" s="662"/>
      <c r="DB14" s="662"/>
      <c r="DC14" s="662"/>
      <c r="DD14" s="668">
        <v>421059</v>
      </c>
      <c r="DE14" s="660"/>
      <c r="DF14" s="660"/>
      <c r="DG14" s="660"/>
      <c r="DH14" s="660"/>
      <c r="DI14" s="660"/>
      <c r="DJ14" s="660"/>
      <c r="DK14" s="660"/>
      <c r="DL14" s="660"/>
      <c r="DM14" s="660"/>
      <c r="DN14" s="660"/>
      <c r="DO14" s="660"/>
      <c r="DP14" s="661"/>
      <c r="DQ14" s="668">
        <v>1312526</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34759</v>
      </c>
      <c r="S15" s="660"/>
      <c r="T15" s="660"/>
      <c r="U15" s="660"/>
      <c r="V15" s="660"/>
      <c r="W15" s="660"/>
      <c r="X15" s="660"/>
      <c r="Y15" s="661"/>
      <c r="Z15" s="662">
        <v>0.1</v>
      </c>
      <c r="AA15" s="662"/>
      <c r="AB15" s="662"/>
      <c r="AC15" s="662"/>
      <c r="AD15" s="663">
        <v>34759</v>
      </c>
      <c r="AE15" s="663"/>
      <c r="AF15" s="663"/>
      <c r="AG15" s="663"/>
      <c r="AH15" s="663"/>
      <c r="AI15" s="663"/>
      <c r="AJ15" s="663"/>
      <c r="AK15" s="663"/>
      <c r="AL15" s="664">
        <v>0.1</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450784</v>
      </c>
      <c r="BH15" s="660"/>
      <c r="BI15" s="660"/>
      <c r="BJ15" s="660"/>
      <c r="BK15" s="660"/>
      <c r="BL15" s="660"/>
      <c r="BM15" s="660"/>
      <c r="BN15" s="661"/>
      <c r="BO15" s="662">
        <v>5.9</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2777743</v>
      </c>
      <c r="CS15" s="660"/>
      <c r="CT15" s="660"/>
      <c r="CU15" s="660"/>
      <c r="CV15" s="660"/>
      <c r="CW15" s="660"/>
      <c r="CX15" s="660"/>
      <c r="CY15" s="661"/>
      <c r="CZ15" s="662">
        <v>6.1</v>
      </c>
      <c r="DA15" s="662"/>
      <c r="DB15" s="662"/>
      <c r="DC15" s="662"/>
      <c r="DD15" s="668">
        <v>112575</v>
      </c>
      <c r="DE15" s="660"/>
      <c r="DF15" s="660"/>
      <c r="DG15" s="660"/>
      <c r="DH15" s="660"/>
      <c r="DI15" s="660"/>
      <c r="DJ15" s="660"/>
      <c r="DK15" s="660"/>
      <c r="DL15" s="660"/>
      <c r="DM15" s="660"/>
      <c r="DN15" s="660"/>
      <c r="DO15" s="660"/>
      <c r="DP15" s="661"/>
      <c r="DQ15" s="668">
        <v>2250849</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130688</v>
      </c>
      <c r="S16" s="660"/>
      <c r="T16" s="660"/>
      <c r="U16" s="660"/>
      <c r="V16" s="660"/>
      <c r="W16" s="660"/>
      <c r="X16" s="660"/>
      <c r="Y16" s="661"/>
      <c r="Z16" s="662">
        <v>0.3</v>
      </c>
      <c r="AA16" s="662"/>
      <c r="AB16" s="662"/>
      <c r="AC16" s="662"/>
      <c r="AD16" s="663">
        <v>130688</v>
      </c>
      <c r="AE16" s="663"/>
      <c r="AF16" s="663"/>
      <c r="AG16" s="663"/>
      <c r="AH16" s="663"/>
      <c r="AI16" s="663"/>
      <c r="AJ16" s="663"/>
      <c r="AK16" s="663"/>
      <c r="AL16" s="664">
        <v>0.5</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689141</v>
      </c>
      <c r="CS16" s="660"/>
      <c r="CT16" s="660"/>
      <c r="CU16" s="660"/>
      <c r="CV16" s="660"/>
      <c r="CW16" s="660"/>
      <c r="CX16" s="660"/>
      <c r="CY16" s="661"/>
      <c r="CZ16" s="662">
        <v>1.5</v>
      </c>
      <c r="DA16" s="662"/>
      <c r="DB16" s="662"/>
      <c r="DC16" s="662"/>
      <c r="DD16" s="668" t="s">
        <v>122</v>
      </c>
      <c r="DE16" s="660"/>
      <c r="DF16" s="660"/>
      <c r="DG16" s="660"/>
      <c r="DH16" s="660"/>
      <c r="DI16" s="660"/>
      <c r="DJ16" s="660"/>
      <c r="DK16" s="660"/>
      <c r="DL16" s="660"/>
      <c r="DM16" s="660"/>
      <c r="DN16" s="660"/>
      <c r="DO16" s="660"/>
      <c r="DP16" s="661"/>
      <c r="DQ16" s="668">
        <v>118414</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291051</v>
      </c>
      <c r="S17" s="660"/>
      <c r="T17" s="660"/>
      <c r="U17" s="660"/>
      <c r="V17" s="660"/>
      <c r="W17" s="660"/>
      <c r="X17" s="660"/>
      <c r="Y17" s="661"/>
      <c r="Z17" s="662">
        <v>0.6</v>
      </c>
      <c r="AA17" s="662"/>
      <c r="AB17" s="662"/>
      <c r="AC17" s="662"/>
      <c r="AD17" s="663">
        <v>291051</v>
      </c>
      <c r="AE17" s="663"/>
      <c r="AF17" s="663"/>
      <c r="AG17" s="663"/>
      <c r="AH17" s="663"/>
      <c r="AI17" s="663"/>
      <c r="AJ17" s="663"/>
      <c r="AK17" s="663"/>
      <c r="AL17" s="664">
        <v>1.2</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6356151</v>
      </c>
      <c r="CS17" s="660"/>
      <c r="CT17" s="660"/>
      <c r="CU17" s="660"/>
      <c r="CV17" s="660"/>
      <c r="CW17" s="660"/>
      <c r="CX17" s="660"/>
      <c r="CY17" s="661"/>
      <c r="CZ17" s="662">
        <v>13.8</v>
      </c>
      <c r="DA17" s="662"/>
      <c r="DB17" s="662"/>
      <c r="DC17" s="662"/>
      <c r="DD17" s="668" t="s">
        <v>122</v>
      </c>
      <c r="DE17" s="660"/>
      <c r="DF17" s="660"/>
      <c r="DG17" s="660"/>
      <c r="DH17" s="660"/>
      <c r="DI17" s="660"/>
      <c r="DJ17" s="660"/>
      <c r="DK17" s="660"/>
      <c r="DL17" s="660"/>
      <c r="DM17" s="660"/>
      <c r="DN17" s="660"/>
      <c r="DO17" s="660"/>
      <c r="DP17" s="661"/>
      <c r="DQ17" s="668">
        <v>6231480</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45806</v>
      </c>
      <c r="S18" s="660"/>
      <c r="T18" s="660"/>
      <c r="U18" s="660"/>
      <c r="V18" s="660"/>
      <c r="W18" s="660"/>
      <c r="X18" s="660"/>
      <c r="Y18" s="661"/>
      <c r="Z18" s="662">
        <v>0.1</v>
      </c>
      <c r="AA18" s="662"/>
      <c r="AB18" s="662"/>
      <c r="AC18" s="662"/>
      <c r="AD18" s="663">
        <v>45806</v>
      </c>
      <c r="AE18" s="663"/>
      <c r="AF18" s="663"/>
      <c r="AG18" s="663"/>
      <c r="AH18" s="663"/>
      <c r="AI18" s="663"/>
      <c r="AJ18" s="663"/>
      <c r="AK18" s="663"/>
      <c r="AL18" s="664">
        <v>0.2</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v>92780</v>
      </c>
      <c r="CS18" s="660"/>
      <c r="CT18" s="660"/>
      <c r="CU18" s="660"/>
      <c r="CV18" s="660"/>
      <c r="CW18" s="660"/>
      <c r="CX18" s="660"/>
      <c r="CY18" s="661"/>
      <c r="CZ18" s="662">
        <v>0.2</v>
      </c>
      <c r="DA18" s="662"/>
      <c r="DB18" s="662"/>
      <c r="DC18" s="662"/>
      <c r="DD18" s="668" t="s">
        <v>122</v>
      </c>
      <c r="DE18" s="660"/>
      <c r="DF18" s="660"/>
      <c r="DG18" s="660"/>
      <c r="DH18" s="660"/>
      <c r="DI18" s="660"/>
      <c r="DJ18" s="660"/>
      <c r="DK18" s="660"/>
      <c r="DL18" s="660"/>
      <c r="DM18" s="660"/>
      <c r="DN18" s="660"/>
      <c r="DO18" s="660"/>
      <c r="DP18" s="661"/>
      <c r="DQ18" s="668">
        <v>92780</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245245</v>
      </c>
      <c r="S19" s="660"/>
      <c r="T19" s="660"/>
      <c r="U19" s="660"/>
      <c r="V19" s="660"/>
      <c r="W19" s="660"/>
      <c r="X19" s="660"/>
      <c r="Y19" s="661"/>
      <c r="Z19" s="662">
        <v>0.5</v>
      </c>
      <c r="AA19" s="662"/>
      <c r="AB19" s="662"/>
      <c r="AC19" s="662"/>
      <c r="AD19" s="663">
        <v>245245</v>
      </c>
      <c r="AE19" s="663"/>
      <c r="AF19" s="663"/>
      <c r="AG19" s="663"/>
      <c r="AH19" s="663"/>
      <c r="AI19" s="663"/>
      <c r="AJ19" s="663"/>
      <c r="AK19" s="663"/>
      <c r="AL19" s="664">
        <v>1</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272194</v>
      </c>
      <c r="BH19" s="660"/>
      <c r="BI19" s="660"/>
      <c r="BJ19" s="660"/>
      <c r="BK19" s="660"/>
      <c r="BL19" s="660"/>
      <c r="BM19" s="660"/>
      <c r="BN19" s="661"/>
      <c r="BO19" s="662">
        <v>3.5</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t="s">
        <v>122</v>
      </c>
      <c r="S20" s="660"/>
      <c r="T20" s="660"/>
      <c r="U20" s="660"/>
      <c r="V20" s="660"/>
      <c r="W20" s="660"/>
      <c r="X20" s="660"/>
      <c r="Y20" s="661"/>
      <c r="Z20" s="662" t="s">
        <v>122</v>
      </c>
      <c r="AA20" s="662"/>
      <c r="AB20" s="662"/>
      <c r="AC20" s="662"/>
      <c r="AD20" s="663" t="s">
        <v>122</v>
      </c>
      <c r="AE20" s="663"/>
      <c r="AF20" s="663"/>
      <c r="AG20" s="663"/>
      <c r="AH20" s="663"/>
      <c r="AI20" s="663"/>
      <c r="AJ20" s="663"/>
      <c r="AK20" s="663"/>
      <c r="AL20" s="664" t="s">
        <v>122</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272194</v>
      </c>
      <c r="BH20" s="660"/>
      <c r="BI20" s="660"/>
      <c r="BJ20" s="660"/>
      <c r="BK20" s="660"/>
      <c r="BL20" s="660"/>
      <c r="BM20" s="660"/>
      <c r="BN20" s="661"/>
      <c r="BO20" s="662">
        <v>3.5</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45902228</v>
      </c>
      <c r="CS20" s="660"/>
      <c r="CT20" s="660"/>
      <c r="CU20" s="660"/>
      <c r="CV20" s="660"/>
      <c r="CW20" s="660"/>
      <c r="CX20" s="660"/>
      <c r="CY20" s="661"/>
      <c r="CZ20" s="662">
        <v>100</v>
      </c>
      <c r="DA20" s="662"/>
      <c r="DB20" s="662"/>
      <c r="DC20" s="662"/>
      <c r="DD20" s="668">
        <v>6068477</v>
      </c>
      <c r="DE20" s="660"/>
      <c r="DF20" s="660"/>
      <c r="DG20" s="660"/>
      <c r="DH20" s="660"/>
      <c r="DI20" s="660"/>
      <c r="DJ20" s="660"/>
      <c r="DK20" s="660"/>
      <c r="DL20" s="660"/>
      <c r="DM20" s="660"/>
      <c r="DN20" s="660"/>
      <c r="DO20" s="660"/>
      <c r="DP20" s="661"/>
      <c r="DQ20" s="668">
        <v>29140164</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16188143</v>
      </c>
      <c r="S21" s="660"/>
      <c r="T21" s="660"/>
      <c r="U21" s="660"/>
      <c r="V21" s="660"/>
      <c r="W21" s="660"/>
      <c r="X21" s="660"/>
      <c r="Y21" s="661"/>
      <c r="Z21" s="662">
        <v>34.6</v>
      </c>
      <c r="AA21" s="662"/>
      <c r="AB21" s="662"/>
      <c r="AC21" s="662"/>
      <c r="AD21" s="663">
        <v>14722341</v>
      </c>
      <c r="AE21" s="663"/>
      <c r="AF21" s="663"/>
      <c r="AG21" s="663"/>
      <c r="AH21" s="663"/>
      <c r="AI21" s="663"/>
      <c r="AJ21" s="663"/>
      <c r="AK21" s="663"/>
      <c r="AL21" s="664">
        <v>58.8</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14722341</v>
      </c>
      <c r="S22" s="660"/>
      <c r="T22" s="660"/>
      <c r="U22" s="660"/>
      <c r="V22" s="660"/>
      <c r="W22" s="660"/>
      <c r="X22" s="660"/>
      <c r="Y22" s="661"/>
      <c r="Z22" s="662">
        <v>31.5</v>
      </c>
      <c r="AA22" s="662"/>
      <c r="AB22" s="662"/>
      <c r="AC22" s="662"/>
      <c r="AD22" s="663">
        <v>14722341</v>
      </c>
      <c r="AE22" s="663"/>
      <c r="AF22" s="663"/>
      <c r="AG22" s="663"/>
      <c r="AH22" s="663"/>
      <c r="AI22" s="663"/>
      <c r="AJ22" s="663"/>
      <c r="AK22" s="663"/>
      <c r="AL22" s="664">
        <v>58.8</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1465802</v>
      </c>
      <c r="S23" s="660"/>
      <c r="T23" s="660"/>
      <c r="U23" s="660"/>
      <c r="V23" s="660"/>
      <c r="W23" s="660"/>
      <c r="X23" s="660"/>
      <c r="Y23" s="661"/>
      <c r="Z23" s="662">
        <v>3.1</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272194</v>
      </c>
      <c r="BH23" s="660"/>
      <c r="BI23" s="660"/>
      <c r="BJ23" s="660"/>
      <c r="BK23" s="660"/>
      <c r="BL23" s="660"/>
      <c r="BM23" s="660"/>
      <c r="BN23" s="661"/>
      <c r="BO23" s="662">
        <v>3.5</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22866675</v>
      </c>
      <c r="CS24" s="649"/>
      <c r="CT24" s="649"/>
      <c r="CU24" s="649"/>
      <c r="CV24" s="649"/>
      <c r="CW24" s="649"/>
      <c r="CX24" s="649"/>
      <c r="CY24" s="650"/>
      <c r="CZ24" s="653">
        <v>49.8</v>
      </c>
      <c r="DA24" s="654"/>
      <c r="DB24" s="654"/>
      <c r="DC24" s="670"/>
      <c r="DD24" s="694">
        <v>16612669</v>
      </c>
      <c r="DE24" s="649"/>
      <c r="DF24" s="649"/>
      <c r="DG24" s="649"/>
      <c r="DH24" s="649"/>
      <c r="DI24" s="649"/>
      <c r="DJ24" s="649"/>
      <c r="DK24" s="650"/>
      <c r="DL24" s="694">
        <v>15691105</v>
      </c>
      <c r="DM24" s="649"/>
      <c r="DN24" s="649"/>
      <c r="DO24" s="649"/>
      <c r="DP24" s="649"/>
      <c r="DQ24" s="649"/>
      <c r="DR24" s="649"/>
      <c r="DS24" s="649"/>
      <c r="DT24" s="649"/>
      <c r="DU24" s="649"/>
      <c r="DV24" s="650"/>
      <c r="DW24" s="653">
        <v>62.5</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26758885</v>
      </c>
      <c r="S25" s="660"/>
      <c r="T25" s="660"/>
      <c r="U25" s="660"/>
      <c r="V25" s="660"/>
      <c r="W25" s="660"/>
      <c r="X25" s="660"/>
      <c r="Y25" s="661"/>
      <c r="Z25" s="662">
        <v>57.2</v>
      </c>
      <c r="AA25" s="662"/>
      <c r="AB25" s="662"/>
      <c r="AC25" s="662"/>
      <c r="AD25" s="663">
        <v>25020889</v>
      </c>
      <c r="AE25" s="663"/>
      <c r="AF25" s="663"/>
      <c r="AG25" s="663"/>
      <c r="AH25" s="663"/>
      <c r="AI25" s="663"/>
      <c r="AJ25" s="663"/>
      <c r="AK25" s="663"/>
      <c r="AL25" s="664">
        <v>99.9</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7605895</v>
      </c>
      <c r="CS25" s="691"/>
      <c r="CT25" s="691"/>
      <c r="CU25" s="691"/>
      <c r="CV25" s="691"/>
      <c r="CW25" s="691"/>
      <c r="CX25" s="691"/>
      <c r="CY25" s="692"/>
      <c r="CZ25" s="664">
        <v>16.600000000000001</v>
      </c>
      <c r="DA25" s="689"/>
      <c r="DB25" s="689"/>
      <c r="DC25" s="693"/>
      <c r="DD25" s="668">
        <v>7235603</v>
      </c>
      <c r="DE25" s="691"/>
      <c r="DF25" s="691"/>
      <c r="DG25" s="691"/>
      <c r="DH25" s="691"/>
      <c r="DI25" s="691"/>
      <c r="DJ25" s="691"/>
      <c r="DK25" s="692"/>
      <c r="DL25" s="668">
        <v>7136014</v>
      </c>
      <c r="DM25" s="691"/>
      <c r="DN25" s="691"/>
      <c r="DO25" s="691"/>
      <c r="DP25" s="691"/>
      <c r="DQ25" s="691"/>
      <c r="DR25" s="691"/>
      <c r="DS25" s="691"/>
      <c r="DT25" s="691"/>
      <c r="DU25" s="691"/>
      <c r="DV25" s="692"/>
      <c r="DW25" s="664">
        <v>28.4</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5292</v>
      </c>
      <c r="S26" s="660"/>
      <c r="T26" s="660"/>
      <c r="U26" s="660"/>
      <c r="V26" s="660"/>
      <c r="W26" s="660"/>
      <c r="X26" s="660"/>
      <c r="Y26" s="661"/>
      <c r="Z26" s="662">
        <v>0</v>
      </c>
      <c r="AA26" s="662"/>
      <c r="AB26" s="662"/>
      <c r="AC26" s="662"/>
      <c r="AD26" s="663">
        <v>5292</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4727671</v>
      </c>
      <c r="CS26" s="660"/>
      <c r="CT26" s="660"/>
      <c r="CU26" s="660"/>
      <c r="CV26" s="660"/>
      <c r="CW26" s="660"/>
      <c r="CX26" s="660"/>
      <c r="CY26" s="661"/>
      <c r="CZ26" s="664">
        <v>10.3</v>
      </c>
      <c r="DA26" s="689"/>
      <c r="DB26" s="689"/>
      <c r="DC26" s="693"/>
      <c r="DD26" s="668">
        <v>4519447</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38532</v>
      </c>
      <c r="S27" s="660"/>
      <c r="T27" s="660"/>
      <c r="U27" s="660"/>
      <c r="V27" s="660"/>
      <c r="W27" s="660"/>
      <c r="X27" s="660"/>
      <c r="Y27" s="661"/>
      <c r="Z27" s="662">
        <v>0.1</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7676584</v>
      </c>
      <c r="BH27" s="660"/>
      <c r="BI27" s="660"/>
      <c r="BJ27" s="660"/>
      <c r="BK27" s="660"/>
      <c r="BL27" s="660"/>
      <c r="BM27" s="660"/>
      <c r="BN27" s="661"/>
      <c r="BO27" s="662">
        <v>100</v>
      </c>
      <c r="BP27" s="662"/>
      <c r="BQ27" s="662"/>
      <c r="BR27" s="662"/>
      <c r="BS27" s="663">
        <v>85135</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8904629</v>
      </c>
      <c r="CS27" s="691"/>
      <c r="CT27" s="691"/>
      <c r="CU27" s="691"/>
      <c r="CV27" s="691"/>
      <c r="CW27" s="691"/>
      <c r="CX27" s="691"/>
      <c r="CY27" s="692"/>
      <c r="CZ27" s="664">
        <v>19.399999999999999</v>
      </c>
      <c r="DA27" s="689"/>
      <c r="DB27" s="689"/>
      <c r="DC27" s="693"/>
      <c r="DD27" s="668">
        <v>3145586</v>
      </c>
      <c r="DE27" s="691"/>
      <c r="DF27" s="691"/>
      <c r="DG27" s="691"/>
      <c r="DH27" s="691"/>
      <c r="DI27" s="691"/>
      <c r="DJ27" s="691"/>
      <c r="DK27" s="692"/>
      <c r="DL27" s="668">
        <v>2341842</v>
      </c>
      <c r="DM27" s="691"/>
      <c r="DN27" s="691"/>
      <c r="DO27" s="691"/>
      <c r="DP27" s="691"/>
      <c r="DQ27" s="691"/>
      <c r="DR27" s="691"/>
      <c r="DS27" s="691"/>
      <c r="DT27" s="691"/>
      <c r="DU27" s="691"/>
      <c r="DV27" s="692"/>
      <c r="DW27" s="664">
        <v>9.3000000000000007</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540720</v>
      </c>
      <c r="S28" s="660"/>
      <c r="T28" s="660"/>
      <c r="U28" s="660"/>
      <c r="V28" s="660"/>
      <c r="W28" s="660"/>
      <c r="X28" s="660"/>
      <c r="Y28" s="661"/>
      <c r="Z28" s="662">
        <v>1.2</v>
      </c>
      <c r="AA28" s="662"/>
      <c r="AB28" s="662"/>
      <c r="AC28" s="662"/>
      <c r="AD28" s="663">
        <v>18954</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6356151</v>
      </c>
      <c r="CS28" s="660"/>
      <c r="CT28" s="660"/>
      <c r="CU28" s="660"/>
      <c r="CV28" s="660"/>
      <c r="CW28" s="660"/>
      <c r="CX28" s="660"/>
      <c r="CY28" s="661"/>
      <c r="CZ28" s="664">
        <v>13.8</v>
      </c>
      <c r="DA28" s="689"/>
      <c r="DB28" s="689"/>
      <c r="DC28" s="693"/>
      <c r="DD28" s="668">
        <v>6231480</v>
      </c>
      <c r="DE28" s="660"/>
      <c r="DF28" s="660"/>
      <c r="DG28" s="660"/>
      <c r="DH28" s="660"/>
      <c r="DI28" s="660"/>
      <c r="DJ28" s="660"/>
      <c r="DK28" s="661"/>
      <c r="DL28" s="668">
        <v>6213249</v>
      </c>
      <c r="DM28" s="660"/>
      <c r="DN28" s="660"/>
      <c r="DO28" s="660"/>
      <c r="DP28" s="660"/>
      <c r="DQ28" s="660"/>
      <c r="DR28" s="660"/>
      <c r="DS28" s="660"/>
      <c r="DT28" s="660"/>
      <c r="DU28" s="660"/>
      <c r="DV28" s="661"/>
      <c r="DW28" s="664">
        <v>24.7</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190349</v>
      </c>
      <c r="S29" s="660"/>
      <c r="T29" s="660"/>
      <c r="U29" s="660"/>
      <c r="V29" s="660"/>
      <c r="W29" s="660"/>
      <c r="X29" s="660"/>
      <c r="Y29" s="661"/>
      <c r="Z29" s="662">
        <v>0.4</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6355956</v>
      </c>
      <c r="CS29" s="691"/>
      <c r="CT29" s="691"/>
      <c r="CU29" s="691"/>
      <c r="CV29" s="691"/>
      <c r="CW29" s="691"/>
      <c r="CX29" s="691"/>
      <c r="CY29" s="692"/>
      <c r="CZ29" s="664">
        <v>13.8</v>
      </c>
      <c r="DA29" s="689"/>
      <c r="DB29" s="689"/>
      <c r="DC29" s="693"/>
      <c r="DD29" s="668">
        <v>6231285</v>
      </c>
      <c r="DE29" s="691"/>
      <c r="DF29" s="691"/>
      <c r="DG29" s="691"/>
      <c r="DH29" s="691"/>
      <c r="DI29" s="691"/>
      <c r="DJ29" s="691"/>
      <c r="DK29" s="692"/>
      <c r="DL29" s="668">
        <v>6213054</v>
      </c>
      <c r="DM29" s="691"/>
      <c r="DN29" s="691"/>
      <c r="DO29" s="691"/>
      <c r="DP29" s="691"/>
      <c r="DQ29" s="691"/>
      <c r="DR29" s="691"/>
      <c r="DS29" s="691"/>
      <c r="DT29" s="691"/>
      <c r="DU29" s="691"/>
      <c r="DV29" s="692"/>
      <c r="DW29" s="664">
        <v>24.7</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6545812</v>
      </c>
      <c r="S30" s="660"/>
      <c r="T30" s="660"/>
      <c r="U30" s="660"/>
      <c r="V30" s="660"/>
      <c r="W30" s="660"/>
      <c r="X30" s="660"/>
      <c r="Y30" s="661"/>
      <c r="Z30" s="662">
        <v>14</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6229460</v>
      </c>
      <c r="CS30" s="660"/>
      <c r="CT30" s="660"/>
      <c r="CU30" s="660"/>
      <c r="CV30" s="660"/>
      <c r="CW30" s="660"/>
      <c r="CX30" s="660"/>
      <c r="CY30" s="661"/>
      <c r="CZ30" s="664">
        <v>13.6</v>
      </c>
      <c r="DA30" s="689"/>
      <c r="DB30" s="689"/>
      <c r="DC30" s="693"/>
      <c r="DD30" s="668">
        <v>6115307</v>
      </c>
      <c r="DE30" s="660"/>
      <c r="DF30" s="660"/>
      <c r="DG30" s="660"/>
      <c r="DH30" s="660"/>
      <c r="DI30" s="660"/>
      <c r="DJ30" s="660"/>
      <c r="DK30" s="661"/>
      <c r="DL30" s="668">
        <v>6097076</v>
      </c>
      <c r="DM30" s="660"/>
      <c r="DN30" s="660"/>
      <c r="DO30" s="660"/>
      <c r="DP30" s="660"/>
      <c r="DQ30" s="660"/>
      <c r="DR30" s="660"/>
      <c r="DS30" s="660"/>
      <c r="DT30" s="660"/>
      <c r="DU30" s="660"/>
      <c r="DV30" s="661"/>
      <c r="DW30" s="664">
        <v>24.3</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99.4</v>
      </c>
      <c r="BH31" s="703"/>
      <c r="BI31" s="703"/>
      <c r="BJ31" s="703"/>
      <c r="BK31" s="703"/>
      <c r="BL31" s="703"/>
      <c r="BM31" s="654">
        <v>98.1</v>
      </c>
      <c r="BN31" s="703"/>
      <c r="BO31" s="703"/>
      <c r="BP31" s="703"/>
      <c r="BQ31" s="704"/>
      <c r="BR31" s="715">
        <v>99.4</v>
      </c>
      <c r="BS31" s="703"/>
      <c r="BT31" s="703"/>
      <c r="BU31" s="703"/>
      <c r="BV31" s="703"/>
      <c r="BW31" s="703"/>
      <c r="BX31" s="654">
        <v>98</v>
      </c>
      <c r="BY31" s="703"/>
      <c r="BZ31" s="703"/>
      <c r="CA31" s="703"/>
      <c r="CB31" s="704"/>
      <c r="CD31" s="697"/>
      <c r="CE31" s="698"/>
      <c r="CF31" s="656" t="s">
        <v>300</v>
      </c>
      <c r="CG31" s="657"/>
      <c r="CH31" s="657"/>
      <c r="CI31" s="657"/>
      <c r="CJ31" s="657"/>
      <c r="CK31" s="657"/>
      <c r="CL31" s="657"/>
      <c r="CM31" s="657"/>
      <c r="CN31" s="657"/>
      <c r="CO31" s="657"/>
      <c r="CP31" s="657"/>
      <c r="CQ31" s="658"/>
      <c r="CR31" s="659">
        <v>126496</v>
      </c>
      <c r="CS31" s="691"/>
      <c r="CT31" s="691"/>
      <c r="CU31" s="691"/>
      <c r="CV31" s="691"/>
      <c r="CW31" s="691"/>
      <c r="CX31" s="691"/>
      <c r="CY31" s="692"/>
      <c r="CZ31" s="664">
        <v>0.3</v>
      </c>
      <c r="DA31" s="689"/>
      <c r="DB31" s="689"/>
      <c r="DC31" s="693"/>
      <c r="DD31" s="668">
        <v>115978</v>
      </c>
      <c r="DE31" s="691"/>
      <c r="DF31" s="691"/>
      <c r="DG31" s="691"/>
      <c r="DH31" s="691"/>
      <c r="DI31" s="691"/>
      <c r="DJ31" s="691"/>
      <c r="DK31" s="692"/>
      <c r="DL31" s="668">
        <v>115978</v>
      </c>
      <c r="DM31" s="691"/>
      <c r="DN31" s="691"/>
      <c r="DO31" s="691"/>
      <c r="DP31" s="691"/>
      <c r="DQ31" s="691"/>
      <c r="DR31" s="691"/>
      <c r="DS31" s="691"/>
      <c r="DT31" s="691"/>
      <c r="DU31" s="691"/>
      <c r="DV31" s="692"/>
      <c r="DW31" s="664">
        <v>0.5</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4768735</v>
      </c>
      <c r="S32" s="660"/>
      <c r="T32" s="660"/>
      <c r="U32" s="660"/>
      <c r="V32" s="660"/>
      <c r="W32" s="660"/>
      <c r="X32" s="660"/>
      <c r="Y32" s="661"/>
      <c r="Z32" s="662">
        <v>10.199999999999999</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99.5</v>
      </c>
      <c r="BH32" s="691"/>
      <c r="BI32" s="691"/>
      <c r="BJ32" s="691"/>
      <c r="BK32" s="691"/>
      <c r="BL32" s="691"/>
      <c r="BM32" s="665">
        <v>98.4</v>
      </c>
      <c r="BN32" s="691"/>
      <c r="BO32" s="691"/>
      <c r="BP32" s="691"/>
      <c r="BQ32" s="714"/>
      <c r="BR32" s="716">
        <v>99.4</v>
      </c>
      <c r="BS32" s="691"/>
      <c r="BT32" s="691"/>
      <c r="BU32" s="691"/>
      <c r="BV32" s="691"/>
      <c r="BW32" s="691"/>
      <c r="BX32" s="665">
        <v>98.1</v>
      </c>
      <c r="BY32" s="691"/>
      <c r="BZ32" s="691"/>
      <c r="CA32" s="691"/>
      <c r="CB32" s="714"/>
      <c r="CD32" s="699"/>
      <c r="CE32" s="700"/>
      <c r="CF32" s="656" t="s">
        <v>304</v>
      </c>
      <c r="CG32" s="657"/>
      <c r="CH32" s="657"/>
      <c r="CI32" s="657"/>
      <c r="CJ32" s="657"/>
      <c r="CK32" s="657"/>
      <c r="CL32" s="657"/>
      <c r="CM32" s="657"/>
      <c r="CN32" s="657"/>
      <c r="CO32" s="657"/>
      <c r="CP32" s="657"/>
      <c r="CQ32" s="658"/>
      <c r="CR32" s="659">
        <v>195</v>
      </c>
      <c r="CS32" s="660"/>
      <c r="CT32" s="660"/>
      <c r="CU32" s="660"/>
      <c r="CV32" s="660"/>
      <c r="CW32" s="660"/>
      <c r="CX32" s="660"/>
      <c r="CY32" s="661"/>
      <c r="CZ32" s="664">
        <v>0</v>
      </c>
      <c r="DA32" s="689"/>
      <c r="DB32" s="689"/>
      <c r="DC32" s="693"/>
      <c r="DD32" s="668">
        <v>195</v>
      </c>
      <c r="DE32" s="660"/>
      <c r="DF32" s="660"/>
      <c r="DG32" s="660"/>
      <c r="DH32" s="660"/>
      <c r="DI32" s="660"/>
      <c r="DJ32" s="660"/>
      <c r="DK32" s="661"/>
      <c r="DL32" s="668">
        <v>195</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133445</v>
      </c>
      <c r="S33" s="660"/>
      <c r="T33" s="660"/>
      <c r="U33" s="660"/>
      <c r="V33" s="660"/>
      <c r="W33" s="660"/>
      <c r="X33" s="660"/>
      <c r="Y33" s="661"/>
      <c r="Z33" s="662">
        <v>0.3</v>
      </c>
      <c r="AA33" s="662"/>
      <c r="AB33" s="662"/>
      <c r="AC33" s="662"/>
      <c r="AD33" s="663" t="s">
        <v>122</v>
      </c>
      <c r="AE33" s="663"/>
      <c r="AF33" s="663"/>
      <c r="AG33" s="663"/>
      <c r="AH33" s="663"/>
      <c r="AI33" s="663"/>
      <c r="AJ33" s="663"/>
      <c r="AK33" s="663"/>
      <c r="AL33" s="664" t="s">
        <v>122</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99.2</v>
      </c>
      <c r="BH33" s="718"/>
      <c r="BI33" s="718"/>
      <c r="BJ33" s="718"/>
      <c r="BK33" s="718"/>
      <c r="BL33" s="718"/>
      <c r="BM33" s="719">
        <v>97.8</v>
      </c>
      <c r="BN33" s="718"/>
      <c r="BO33" s="718"/>
      <c r="BP33" s="718"/>
      <c r="BQ33" s="720"/>
      <c r="BR33" s="717">
        <v>99.3</v>
      </c>
      <c r="BS33" s="718"/>
      <c r="BT33" s="718"/>
      <c r="BU33" s="718"/>
      <c r="BV33" s="718"/>
      <c r="BW33" s="718"/>
      <c r="BX33" s="719">
        <v>97.7</v>
      </c>
      <c r="BY33" s="718"/>
      <c r="BZ33" s="718"/>
      <c r="CA33" s="718"/>
      <c r="CB33" s="720"/>
      <c r="CD33" s="656" t="s">
        <v>307</v>
      </c>
      <c r="CE33" s="657"/>
      <c r="CF33" s="657"/>
      <c r="CG33" s="657"/>
      <c r="CH33" s="657"/>
      <c r="CI33" s="657"/>
      <c r="CJ33" s="657"/>
      <c r="CK33" s="657"/>
      <c r="CL33" s="657"/>
      <c r="CM33" s="657"/>
      <c r="CN33" s="657"/>
      <c r="CO33" s="657"/>
      <c r="CP33" s="657"/>
      <c r="CQ33" s="658"/>
      <c r="CR33" s="659">
        <v>16277935</v>
      </c>
      <c r="CS33" s="691"/>
      <c r="CT33" s="691"/>
      <c r="CU33" s="691"/>
      <c r="CV33" s="691"/>
      <c r="CW33" s="691"/>
      <c r="CX33" s="691"/>
      <c r="CY33" s="692"/>
      <c r="CZ33" s="664">
        <v>35.5</v>
      </c>
      <c r="DA33" s="689"/>
      <c r="DB33" s="689"/>
      <c r="DC33" s="693"/>
      <c r="DD33" s="668">
        <v>11290544</v>
      </c>
      <c r="DE33" s="691"/>
      <c r="DF33" s="691"/>
      <c r="DG33" s="691"/>
      <c r="DH33" s="691"/>
      <c r="DI33" s="691"/>
      <c r="DJ33" s="691"/>
      <c r="DK33" s="692"/>
      <c r="DL33" s="668">
        <v>8127172</v>
      </c>
      <c r="DM33" s="691"/>
      <c r="DN33" s="691"/>
      <c r="DO33" s="691"/>
      <c r="DP33" s="691"/>
      <c r="DQ33" s="691"/>
      <c r="DR33" s="691"/>
      <c r="DS33" s="691"/>
      <c r="DT33" s="691"/>
      <c r="DU33" s="691"/>
      <c r="DV33" s="692"/>
      <c r="DW33" s="664">
        <v>32.4</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1043716</v>
      </c>
      <c r="S34" s="660"/>
      <c r="T34" s="660"/>
      <c r="U34" s="660"/>
      <c r="V34" s="660"/>
      <c r="W34" s="660"/>
      <c r="X34" s="660"/>
      <c r="Y34" s="661"/>
      <c r="Z34" s="662">
        <v>2.2000000000000002</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6543608</v>
      </c>
      <c r="CS34" s="660"/>
      <c r="CT34" s="660"/>
      <c r="CU34" s="660"/>
      <c r="CV34" s="660"/>
      <c r="CW34" s="660"/>
      <c r="CX34" s="660"/>
      <c r="CY34" s="661"/>
      <c r="CZ34" s="664">
        <v>14.3</v>
      </c>
      <c r="DA34" s="689"/>
      <c r="DB34" s="689"/>
      <c r="DC34" s="693"/>
      <c r="DD34" s="668">
        <v>4119688</v>
      </c>
      <c r="DE34" s="660"/>
      <c r="DF34" s="660"/>
      <c r="DG34" s="660"/>
      <c r="DH34" s="660"/>
      <c r="DI34" s="660"/>
      <c r="DJ34" s="660"/>
      <c r="DK34" s="661"/>
      <c r="DL34" s="668">
        <v>3441935</v>
      </c>
      <c r="DM34" s="660"/>
      <c r="DN34" s="660"/>
      <c r="DO34" s="660"/>
      <c r="DP34" s="660"/>
      <c r="DQ34" s="660"/>
      <c r="DR34" s="660"/>
      <c r="DS34" s="660"/>
      <c r="DT34" s="660"/>
      <c r="DU34" s="660"/>
      <c r="DV34" s="661"/>
      <c r="DW34" s="664">
        <v>13.7</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1734870</v>
      </c>
      <c r="S35" s="660"/>
      <c r="T35" s="660"/>
      <c r="U35" s="660"/>
      <c r="V35" s="660"/>
      <c r="W35" s="660"/>
      <c r="X35" s="660"/>
      <c r="Y35" s="661"/>
      <c r="Z35" s="662">
        <v>3.7</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543097</v>
      </c>
      <c r="CS35" s="691"/>
      <c r="CT35" s="691"/>
      <c r="CU35" s="691"/>
      <c r="CV35" s="691"/>
      <c r="CW35" s="691"/>
      <c r="CX35" s="691"/>
      <c r="CY35" s="692"/>
      <c r="CZ35" s="664">
        <v>1.2</v>
      </c>
      <c r="DA35" s="689"/>
      <c r="DB35" s="689"/>
      <c r="DC35" s="693"/>
      <c r="DD35" s="668">
        <v>400653</v>
      </c>
      <c r="DE35" s="691"/>
      <c r="DF35" s="691"/>
      <c r="DG35" s="691"/>
      <c r="DH35" s="691"/>
      <c r="DI35" s="691"/>
      <c r="DJ35" s="691"/>
      <c r="DK35" s="692"/>
      <c r="DL35" s="668">
        <v>310545</v>
      </c>
      <c r="DM35" s="691"/>
      <c r="DN35" s="691"/>
      <c r="DO35" s="691"/>
      <c r="DP35" s="691"/>
      <c r="DQ35" s="691"/>
      <c r="DR35" s="691"/>
      <c r="DS35" s="691"/>
      <c r="DT35" s="691"/>
      <c r="DU35" s="691"/>
      <c r="DV35" s="692"/>
      <c r="DW35" s="664">
        <v>1.2</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1193572</v>
      </c>
      <c r="S36" s="660"/>
      <c r="T36" s="660"/>
      <c r="U36" s="660"/>
      <c r="V36" s="660"/>
      <c r="W36" s="660"/>
      <c r="X36" s="660"/>
      <c r="Y36" s="661"/>
      <c r="Z36" s="662">
        <v>2.6</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5561710</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11521</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3093489</v>
      </c>
      <c r="CS36" s="660"/>
      <c r="CT36" s="660"/>
      <c r="CU36" s="660"/>
      <c r="CV36" s="660"/>
      <c r="CW36" s="660"/>
      <c r="CX36" s="660"/>
      <c r="CY36" s="661"/>
      <c r="CZ36" s="664">
        <v>6.7</v>
      </c>
      <c r="DA36" s="689"/>
      <c r="DB36" s="689"/>
      <c r="DC36" s="693"/>
      <c r="DD36" s="668">
        <v>2360661</v>
      </c>
      <c r="DE36" s="660"/>
      <c r="DF36" s="660"/>
      <c r="DG36" s="660"/>
      <c r="DH36" s="660"/>
      <c r="DI36" s="660"/>
      <c r="DJ36" s="660"/>
      <c r="DK36" s="661"/>
      <c r="DL36" s="668">
        <v>1312514</v>
      </c>
      <c r="DM36" s="660"/>
      <c r="DN36" s="660"/>
      <c r="DO36" s="660"/>
      <c r="DP36" s="660"/>
      <c r="DQ36" s="660"/>
      <c r="DR36" s="660"/>
      <c r="DS36" s="660"/>
      <c r="DT36" s="660"/>
      <c r="DU36" s="660"/>
      <c r="DV36" s="661"/>
      <c r="DW36" s="664">
        <v>5.2</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844200</v>
      </c>
      <c r="S37" s="660"/>
      <c r="T37" s="660"/>
      <c r="U37" s="660"/>
      <c r="V37" s="660"/>
      <c r="W37" s="660"/>
      <c r="X37" s="660"/>
      <c r="Y37" s="661"/>
      <c r="Z37" s="662">
        <v>1.8</v>
      </c>
      <c r="AA37" s="662"/>
      <c r="AB37" s="662"/>
      <c r="AC37" s="662"/>
      <c r="AD37" s="663">
        <v>930</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1161967</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-140704</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51955</v>
      </c>
      <c r="CS37" s="691"/>
      <c r="CT37" s="691"/>
      <c r="CU37" s="691"/>
      <c r="CV37" s="691"/>
      <c r="CW37" s="691"/>
      <c r="CX37" s="691"/>
      <c r="CY37" s="692"/>
      <c r="CZ37" s="664">
        <v>0.1</v>
      </c>
      <c r="DA37" s="689"/>
      <c r="DB37" s="689"/>
      <c r="DC37" s="693"/>
      <c r="DD37" s="668">
        <v>51955</v>
      </c>
      <c r="DE37" s="691"/>
      <c r="DF37" s="691"/>
      <c r="DG37" s="691"/>
      <c r="DH37" s="691"/>
      <c r="DI37" s="691"/>
      <c r="DJ37" s="691"/>
      <c r="DK37" s="692"/>
      <c r="DL37" s="668">
        <v>45779</v>
      </c>
      <c r="DM37" s="691"/>
      <c r="DN37" s="691"/>
      <c r="DO37" s="691"/>
      <c r="DP37" s="691"/>
      <c r="DQ37" s="691"/>
      <c r="DR37" s="691"/>
      <c r="DS37" s="691"/>
      <c r="DT37" s="691"/>
      <c r="DU37" s="691"/>
      <c r="DV37" s="692"/>
      <c r="DW37" s="664">
        <v>0.2</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2985100</v>
      </c>
      <c r="S38" s="660"/>
      <c r="T38" s="660"/>
      <c r="U38" s="660"/>
      <c r="V38" s="660"/>
      <c r="W38" s="660"/>
      <c r="X38" s="660"/>
      <c r="Y38" s="661"/>
      <c r="Z38" s="662">
        <v>6.4</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158785</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9339</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4146217</v>
      </c>
      <c r="CS38" s="660"/>
      <c r="CT38" s="660"/>
      <c r="CU38" s="660"/>
      <c r="CV38" s="660"/>
      <c r="CW38" s="660"/>
      <c r="CX38" s="660"/>
      <c r="CY38" s="661"/>
      <c r="CZ38" s="664">
        <v>9</v>
      </c>
      <c r="DA38" s="689"/>
      <c r="DB38" s="689"/>
      <c r="DC38" s="693"/>
      <c r="DD38" s="668">
        <v>3284312</v>
      </c>
      <c r="DE38" s="660"/>
      <c r="DF38" s="660"/>
      <c r="DG38" s="660"/>
      <c r="DH38" s="660"/>
      <c r="DI38" s="660"/>
      <c r="DJ38" s="660"/>
      <c r="DK38" s="661"/>
      <c r="DL38" s="668">
        <v>3062178</v>
      </c>
      <c r="DM38" s="660"/>
      <c r="DN38" s="660"/>
      <c r="DO38" s="660"/>
      <c r="DP38" s="660"/>
      <c r="DQ38" s="660"/>
      <c r="DR38" s="660"/>
      <c r="DS38" s="660"/>
      <c r="DT38" s="660"/>
      <c r="DU38" s="660"/>
      <c r="DV38" s="661"/>
      <c r="DW38" s="664">
        <v>12.2</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92780</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13628</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1506472</v>
      </c>
      <c r="CS39" s="691"/>
      <c r="CT39" s="691"/>
      <c r="CU39" s="691"/>
      <c r="CV39" s="691"/>
      <c r="CW39" s="691"/>
      <c r="CX39" s="691"/>
      <c r="CY39" s="692"/>
      <c r="CZ39" s="664">
        <v>3.3</v>
      </c>
      <c r="DA39" s="689"/>
      <c r="DB39" s="689"/>
      <c r="DC39" s="693"/>
      <c r="DD39" s="668">
        <v>865230</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v>58600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1961</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93</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445052</v>
      </c>
      <c r="CS40" s="660"/>
      <c r="CT40" s="660"/>
      <c r="CU40" s="660"/>
      <c r="CV40" s="660"/>
      <c r="CW40" s="660"/>
      <c r="CX40" s="660"/>
      <c r="CY40" s="661"/>
      <c r="CZ40" s="664">
        <v>1</v>
      </c>
      <c r="DA40" s="689"/>
      <c r="DB40" s="689"/>
      <c r="DC40" s="693"/>
      <c r="DD40" s="668">
        <v>260000</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46783228</v>
      </c>
      <c r="S41" s="732"/>
      <c r="T41" s="732"/>
      <c r="U41" s="732"/>
      <c r="V41" s="732"/>
      <c r="W41" s="732"/>
      <c r="X41" s="732"/>
      <c r="Y41" s="736"/>
      <c r="Z41" s="737">
        <v>100</v>
      </c>
      <c r="AA41" s="737"/>
      <c r="AB41" s="737"/>
      <c r="AC41" s="737"/>
      <c r="AD41" s="738">
        <v>25046065</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787558</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3358659</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457</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6757618</v>
      </c>
      <c r="CS42" s="691"/>
      <c r="CT42" s="691"/>
      <c r="CU42" s="691"/>
      <c r="CV42" s="691"/>
      <c r="CW42" s="691"/>
      <c r="CX42" s="691"/>
      <c r="CY42" s="692"/>
      <c r="CZ42" s="664">
        <v>14.7</v>
      </c>
      <c r="DA42" s="689"/>
      <c r="DB42" s="689"/>
      <c r="DC42" s="693"/>
      <c r="DD42" s="668">
        <v>1236951</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204294</v>
      </c>
      <c r="CS43" s="691"/>
      <c r="CT43" s="691"/>
      <c r="CU43" s="691"/>
      <c r="CV43" s="691"/>
      <c r="CW43" s="691"/>
      <c r="CX43" s="691"/>
      <c r="CY43" s="692"/>
      <c r="CZ43" s="664">
        <v>0.4</v>
      </c>
      <c r="DA43" s="689"/>
      <c r="DB43" s="689"/>
      <c r="DC43" s="693"/>
      <c r="DD43" s="668">
        <v>157094</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6068477</v>
      </c>
      <c r="CS44" s="660"/>
      <c r="CT44" s="660"/>
      <c r="CU44" s="660"/>
      <c r="CV44" s="660"/>
      <c r="CW44" s="660"/>
      <c r="CX44" s="660"/>
      <c r="CY44" s="661"/>
      <c r="CZ44" s="664">
        <v>13.2</v>
      </c>
      <c r="DA44" s="665"/>
      <c r="DB44" s="665"/>
      <c r="DC44" s="671"/>
      <c r="DD44" s="668">
        <v>1118537</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3360300</v>
      </c>
      <c r="CS45" s="691"/>
      <c r="CT45" s="691"/>
      <c r="CU45" s="691"/>
      <c r="CV45" s="691"/>
      <c r="CW45" s="691"/>
      <c r="CX45" s="691"/>
      <c r="CY45" s="692"/>
      <c r="CZ45" s="664">
        <v>7.3</v>
      </c>
      <c r="DA45" s="689"/>
      <c r="DB45" s="689"/>
      <c r="DC45" s="693"/>
      <c r="DD45" s="668">
        <v>173287</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2343797</v>
      </c>
      <c r="CS46" s="660"/>
      <c r="CT46" s="660"/>
      <c r="CU46" s="660"/>
      <c r="CV46" s="660"/>
      <c r="CW46" s="660"/>
      <c r="CX46" s="660"/>
      <c r="CY46" s="661"/>
      <c r="CZ46" s="664">
        <v>5.0999999999999996</v>
      </c>
      <c r="DA46" s="665"/>
      <c r="DB46" s="665"/>
      <c r="DC46" s="671"/>
      <c r="DD46" s="668">
        <v>892934</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v>689141</v>
      </c>
      <c r="CS47" s="691"/>
      <c r="CT47" s="691"/>
      <c r="CU47" s="691"/>
      <c r="CV47" s="691"/>
      <c r="CW47" s="691"/>
      <c r="CX47" s="691"/>
      <c r="CY47" s="692"/>
      <c r="CZ47" s="664">
        <v>1.5</v>
      </c>
      <c r="DA47" s="689"/>
      <c r="DB47" s="689"/>
      <c r="DC47" s="693"/>
      <c r="DD47" s="668">
        <v>118414</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45902228</v>
      </c>
      <c r="CS49" s="718"/>
      <c r="CT49" s="718"/>
      <c r="CU49" s="718"/>
      <c r="CV49" s="718"/>
      <c r="CW49" s="718"/>
      <c r="CX49" s="718"/>
      <c r="CY49" s="747"/>
      <c r="CZ49" s="739">
        <v>100</v>
      </c>
      <c r="DA49" s="748"/>
      <c r="DB49" s="748"/>
      <c r="DC49" s="749"/>
      <c r="DD49" s="750">
        <v>29140164</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fr9OjNAZWMBY0LGS+MNOnjg0gZT8TTMzSo2dgrueG7SSIvo/hbZJevjgIGL6i4INqdt8sDZgLZMBBIhW3v6b2A==" saltValue="lYqsRqLZzapa9pXxBD9GE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802" t="s">
        <v>371</v>
      </c>
      <c r="DH5" s="803"/>
      <c r="DI5" s="803"/>
      <c r="DJ5" s="803"/>
      <c r="DK5" s="804"/>
      <c r="DL5" s="802" t="s">
        <v>372</v>
      </c>
      <c r="DM5" s="803"/>
      <c r="DN5" s="803"/>
      <c r="DO5" s="803"/>
      <c r="DP5" s="804"/>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5"/>
      <c r="DH6" s="806"/>
      <c r="DI6" s="806"/>
      <c r="DJ6" s="806"/>
      <c r="DK6" s="807"/>
      <c r="DL6" s="805"/>
      <c r="DM6" s="806"/>
      <c r="DN6" s="806"/>
      <c r="DO6" s="806"/>
      <c r="DP6" s="807"/>
      <c r="DQ6" s="772"/>
      <c r="DR6" s="773"/>
      <c r="DS6" s="773"/>
      <c r="DT6" s="773"/>
      <c r="DU6" s="774"/>
      <c r="DV6" s="772"/>
      <c r="DW6" s="773"/>
      <c r="DX6" s="773"/>
      <c r="DY6" s="773"/>
      <c r="DZ6" s="778"/>
      <c r="EA6" s="222"/>
    </row>
    <row r="7" spans="1:131" s="223" customFormat="1" ht="26.25" customHeight="1" thickTop="1" x14ac:dyDescent="0.15">
      <c r="A7" s="224">
        <v>1</v>
      </c>
      <c r="B7" s="788" t="s">
        <v>374</v>
      </c>
      <c r="C7" s="789"/>
      <c r="D7" s="789"/>
      <c r="E7" s="789"/>
      <c r="F7" s="789"/>
      <c r="G7" s="789"/>
      <c r="H7" s="789"/>
      <c r="I7" s="789"/>
      <c r="J7" s="789"/>
      <c r="K7" s="789"/>
      <c r="L7" s="789"/>
      <c r="M7" s="789"/>
      <c r="N7" s="789"/>
      <c r="O7" s="789"/>
      <c r="P7" s="790"/>
      <c r="Q7" s="791">
        <v>46569</v>
      </c>
      <c r="R7" s="792"/>
      <c r="S7" s="792"/>
      <c r="T7" s="792"/>
      <c r="U7" s="792"/>
      <c r="V7" s="792">
        <v>45688</v>
      </c>
      <c r="W7" s="792"/>
      <c r="X7" s="792"/>
      <c r="Y7" s="792"/>
      <c r="Z7" s="792"/>
      <c r="AA7" s="792">
        <v>881</v>
      </c>
      <c r="AB7" s="792"/>
      <c r="AC7" s="792"/>
      <c r="AD7" s="792"/>
      <c r="AE7" s="793"/>
      <c r="AF7" s="794">
        <v>845</v>
      </c>
      <c r="AG7" s="795"/>
      <c r="AH7" s="795"/>
      <c r="AI7" s="795"/>
      <c r="AJ7" s="796"/>
      <c r="AK7" s="797">
        <v>1733</v>
      </c>
      <c r="AL7" s="798"/>
      <c r="AM7" s="798"/>
      <c r="AN7" s="798"/>
      <c r="AO7" s="798"/>
      <c r="AP7" s="798">
        <v>36863</v>
      </c>
      <c r="AQ7" s="798"/>
      <c r="AR7" s="798"/>
      <c r="AS7" s="798"/>
      <c r="AT7" s="798"/>
      <c r="AU7" s="799"/>
      <c r="AV7" s="799"/>
      <c r="AW7" s="799"/>
      <c r="AX7" s="799"/>
      <c r="AY7" s="800"/>
      <c r="AZ7" s="220"/>
      <c r="BA7" s="220"/>
      <c r="BB7" s="220"/>
      <c r="BC7" s="220"/>
      <c r="BD7" s="220"/>
      <c r="BE7" s="221"/>
      <c r="BF7" s="221"/>
      <c r="BG7" s="221"/>
      <c r="BH7" s="221"/>
      <c r="BI7" s="221"/>
      <c r="BJ7" s="221"/>
      <c r="BK7" s="221"/>
      <c r="BL7" s="221"/>
      <c r="BM7" s="221"/>
      <c r="BN7" s="221"/>
      <c r="BO7" s="221"/>
      <c r="BP7" s="221"/>
      <c r="BQ7" s="224">
        <v>1</v>
      </c>
      <c r="BR7" s="225"/>
      <c r="BS7" s="782" t="s">
        <v>561</v>
      </c>
      <c r="BT7" s="783"/>
      <c r="BU7" s="783"/>
      <c r="BV7" s="783"/>
      <c r="BW7" s="783"/>
      <c r="BX7" s="783"/>
      <c r="BY7" s="783"/>
      <c r="BZ7" s="783"/>
      <c r="CA7" s="783"/>
      <c r="CB7" s="783"/>
      <c r="CC7" s="783"/>
      <c r="CD7" s="783"/>
      <c r="CE7" s="783"/>
      <c r="CF7" s="783"/>
      <c r="CG7" s="801"/>
      <c r="CH7" s="785">
        <v>-3</v>
      </c>
      <c r="CI7" s="786"/>
      <c r="CJ7" s="786"/>
      <c r="CK7" s="786"/>
      <c r="CL7" s="787"/>
      <c r="CM7" s="785">
        <v>35</v>
      </c>
      <c r="CN7" s="786"/>
      <c r="CO7" s="786"/>
      <c r="CP7" s="786"/>
      <c r="CQ7" s="787"/>
      <c r="CR7" s="785">
        <v>40</v>
      </c>
      <c r="CS7" s="786"/>
      <c r="CT7" s="786"/>
      <c r="CU7" s="786"/>
      <c r="CV7" s="787"/>
      <c r="CW7" s="785">
        <v>15</v>
      </c>
      <c r="CX7" s="786"/>
      <c r="CY7" s="786"/>
      <c r="CZ7" s="786"/>
      <c r="DA7" s="787"/>
      <c r="DB7" s="779" t="s">
        <v>560</v>
      </c>
      <c r="DC7" s="780"/>
      <c r="DD7" s="780"/>
      <c r="DE7" s="780"/>
      <c r="DF7" s="781"/>
      <c r="DG7" s="779" t="s">
        <v>560</v>
      </c>
      <c r="DH7" s="780"/>
      <c r="DI7" s="780"/>
      <c r="DJ7" s="780"/>
      <c r="DK7" s="781"/>
      <c r="DL7" s="779" t="s">
        <v>560</v>
      </c>
      <c r="DM7" s="780"/>
      <c r="DN7" s="780"/>
      <c r="DO7" s="780"/>
      <c r="DP7" s="781"/>
      <c r="DQ7" s="779" t="s">
        <v>560</v>
      </c>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31</v>
      </c>
      <c r="R8" s="820"/>
      <c r="S8" s="820"/>
      <c r="T8" s="820"/>
      <c r="U8" s="820"/>
      <c r="V8" s="820">
        <v>31</v>
      </c>
      <c r="W8" s="820"/>
      <c r="X8" s="820"/>
      <c r="Y8" s="820"/>
      <c r="Z8" s="820"/>
      <c r="AA8" s="820" t="s">
        <v>493</v>
      </c>
      <c r="AB8" s="820"/>
      <c r="AC8" s="820"/>
      <c r="AD8" s="820"/>
      <c r="AE8" s="821"/>
      <c r="AF8" s="822" t="s">
        <v>122</v>
      </c>
      <c r="AG8" s="823"/>
      <c r="AH8" s="823"/>
      <c r="AI8" s="823"/>
      <c r="AJ8" s="824"/>
      <c r="AK8" s="808">
        <v>23</v>
      </c>
      <c r="AL8" s="809"/>
      <c r="AM8" s="809"/>
      <c r="AN8" s="809"/>
      <c r="AO8" s="809"/>
      <c r="AP8" s="809">
        <v>120</v>
      </c>
      <c r="AQ8" s="809"/>
      <c r="AR8" s="809"/>
      <c r="AS8" s="809"/>
      <c r="AT8" s="809"/>
      <c r="AU8" s="810"/>
      <c r="AV8" s="810"/>
      <c r="AW8" s="810"/>
      <c r="AX8" s="810"/>
      <c r="AY8" s="811"/>
      <c r="AZ8" s="220"/>
      <c r="BA8" s="220"/>
      <c r="BB8" s="220"/>
      <c r="BC8" s="220"/>
      <c r="BD8" s="220"/>
      <c r="BE8" s="221"/>
      <c r="BF8" s="221"/>
      <c r="BG8" s="221"/>
      <c r="BH8" s="221"/>
      <c r="BI8" s="221"/>
      <c r="BJ8" s="221"/>
      <c r="BK8" s="221"/>
      <c r="BL8" s="221"/>
      <c r="BM8" s="221"/>
      <c r="BN8" s="221"/>
      <c r="BO8" s="221"/>
      <c r="BP8" s="221"/>
      <c r="BQ8" s="226">
        <v>2</v>
      </c>
      <c r="BR8" s="227"/>
      <c r="BS8" s="812" t="s">
        <v>562</v>
      </c>
      <c r="BT8" s="813"/>
      <c r="BU8" s="813"/>
      <c r="BV8" s="813"/>
      <c r="BW8" s="813"/>
      <c r="BX8" s="813"/>
      <c r="BY8" s="813"/>
      <c r="BZ8" s="813"/>
      <c r="CA8" s="813"/>
      <c r="CB8" s="813"/>
      <c r="CC8" s="813"/>
      <c r="CD8" s="813"/>
      <c r="CE8" s="813"/>
      <c r="CF8" s="813"/>
      <c r="CG8" s="814"/>
      <c r="CH8" s="779" t="s">
        <v>560</v>
      </c>
      <c r="CI8" s="780"/>
      <c r="CJ8" s="780"/>
      <c r="CK8" s="780"/>
      <c r="CL8" s="781"/>
      <c r="CM8" s="779">
        <v>1</v>
      </c>
      <c r="CN8" s="780"/>
      <c r="CO8" s="780"/>
      <c r="CP8" s="780"/>
      <c r="CQ8" s="781"/>
      <c r="CR8" s="779">
        <v>2</v>
      </c>
      <c r="CS8" s="780"/>
      <c r="CT8" s="780"/>
      <c r="CU8" s="780"/>
      <c r="CV8" s="781"/>
      <c r="CW8" s="779">
        <v>6</v>
      </c>
      <c r="CX8" s="780"/>
      <c r="CY8" s="780"/>
      <c r="CZ8" s="780"/>
      <c r="DA8" s="781"/>
      <c r="DB8" s="779" t="s">
        <v>560</v>
      </c>
      <c r="DC8" s="780"/>
      <c r="DD8" s="780"/>
      <c r="DE8" s="780"/>
      <c r="DF8" s="781"/>
      <c r="DG8" s="779" t="s">
        <v>560</v>
      </c>
      <c r="DH8" s="780"/>
      <c r="DI8" s="780"/>
      <c r="DJ8" s="780"/>
      <c r="DK8" s="781"/>
      <c r="DL8" s="779" t="s">
        <v>560</v>
      </c>
      <c r="DM8" s="780"/>
      <c r="DN8" s="780"/>
      <c r="DO8" s="780"/>
      <c r="DP8" s="781"/>
      <c r="DQ8" s="779" t="s">
        <v>560</v>
      </c>
      <c r="DR8" s="780"/>
      <c r="DS8" s="780"/>
      <c r="DT8" s="780"/>
      <c r="DU8" s="781"/>
      <c r="DV8" s="812"/>
      <c r="DW8" s="813"/>
      <c r="DX8" s="813"/>
      <c r="DY8" s="813"/>
      <c r="DZ8" s="815"/>
      <c r="EA8" s="222"/>
    </row>
    <row r="9" spans="1:131" s="223" customFormat="1" ht="26.25" customHeight="1" x14ac:dyDescent="0.15">
      <c r="A9" s="226">
        <v>3</v>
      </c>
      <c r="B9" s="816" t="s">
        <v>376</v>
      </c>
      <c r="C9" s="817"/>
      <c r="D9" s="817"/>
      <c r="E9" s="817"/>
      <c r="F9" s="817"/>
      <c r="G9" s="817"/>
      <c r="H9" s="817"/>
      <c r="I9" s="817"/>
      <c r="J9" s="817"/>
      <c r="K9" s="817"/>
      <c r="L9" s="817"/>
      <c r="M9" s="817"/>
      <c r="N9" s="817"/>
      <c r="O9" s="817"/>
      <c r="P9" s="818"/>
      <c r="Q9" s="819">
        <v>587</v>
      </c>
      <c r="R9" s="820"/>
      <c r="S9" s="820"/>
      <c r="T9" s="820"/>
      <c r="U9" s="820"/>
      <c r="V9" s="820">
        <v>587</v>
      </c>
      <c r="W9" s="820"/>
      <c r="X9" s="820"/>
      <c r="Y9" s="820"/>
      <c r="Z9" s="820"/>
      <c r="AA9" s="820" t="s">
        <v>493</v>
      </c>
      <c r="AB9" s="820"/>
      <c r="AC9" s="820"/>
      <c r="AD9" s="820"/>
      <c r="AE9" s="821"/>
      <c r="AF9" s="822" t="s">
        <v>122</v>
      </c>
      <c r="AG9" s="823"/>
      <c r="AH9" s="823"/>
      <c r="AI9" s="823"/>
      <c r="AJ9" s="824"/>
      <c r="AK9" s="808">
        <v>381</v>
      </c>
      <c r="AL9" s="809"/>
      <c r="AM9" s="809"/>
      <c r="AN9" s="809"/>
      <c r="AO9" s="809"/>
      <c r="AP9" s="809">
        <v>2519</v>
      </c>
      <c r="AQ9" s="809"/>
      <c r="AR9" s="809"/>
      <c r="AS9" s="809"/>
      <c r="AT9" s="809"/>
      <c r="AU9" s="810"/>
      <c r="AV9" s="810"/>
      <c r="AW9" s="810"/>
      <c r="AX9" s="810"/>
      <c r="AY9" s="811"/>
      <c r="AZ9" s="220"/>
      <c r="BA9" s="220"/>
      <c r="BB9" s="220"/>
      <c r="BC9" s="220"/>
      <c r="BD9" s="220"/>
      <c r="BE9" s="221"/>
      <c r="BF9" s="221"/>
      <c r="BG9" s="221"/>
      <c r="BH9" s="221"/>
      <c r="BI9" s="221"/>
      <c r="BJ9" s="221"/>
      <c r="BK9" s="221"/>
      <c r="BL9" s="221"/>
      <c r="BM9" s="221"/>
      <c r="BN9" s="221"/>
      <c r="BO9" s="221"/>
      <c r="BP9" s="221"/>
      <c r="BQ9" s="226">
        <v>3</v>
      </c>
      <c r="BR9" s="227"/>
      <c r="BS9" s="812" t="s">
        <v>563</v>
      </c>
      <c r="BT9" s="813"/>
      <c r="BU9" s="813"/>
      <c r="BV9" s="813"/>
      <c r="BW9" s="813"/>
      <c r="BX9" s="813"/>
      <c r="BY9" s="813"/>
      <c r="BZ9" s="813"/>
      <c r="CA9" s="813"/>
      <c r="CB9" s="813"/>
      <c r="CC9" s="813"/>
      <c r="CD9" s="813"/>
      <c r="CE9" s="813"/>
      <c r="CF9" s="813"/>
      <c r="CG9" s="814"/>
      <c r="CH9" s="779">
        <v>334</v>
      </c>
      <c r="CI9" s="780"/>
      <c r="CJ9" s="780"/>
      <c r="CK9" s="780"/>
      <c r="CL9" s="781"/>
      <c r="CM9" s="779">
        <v>2938</v>
      </c>
      <c r="CN9" s="780"/>
      <c r="CO9" s="780"/>
      <c r="CP9" s="780"/>
      <c r="CQ9" s="781"/>
      <c r="CR9" s="779">
        <v>600</v>
      </c>
      <c r="CS9" s="780"/>
      <c r="CT9" s="780"/>
      <c r="CU9" s="780"/>
      <c r="CV9" s="781"/>
      <c r="CW9" s="779">
        <v>512</v>
      </c>
      <c r="CX9" s="780"/>
      <c r="CY9" s="780"/>
      <c r="CZ9" s="780"/>
      <c r="DA9" s="781"/>
      <c r="DB9" s="779" t="s">
        <v>560</v>
      </c>
      <c r="DC9" s="780"/>
      <c r="DD9" s="780"/>
      <c r="DE9" s="780"/>
      <c r="DF9" s="781"/>
      <c r="DG9" s="779" t="s">
        <v>560</v>
      </c>
      <c r="DH9" s="780"/>
      <c r="DI9" s="780"/>
      <c r="DJ9" s="780"/>
      <c r="DK9" s="781"/>
      <c r="DL9" s="779" t="s">
        <v>560</v>
      </c>
      <c r="DM9" s="780"/>
      <c r="DN9" s="780"/>
      <c r="DO9" s="780"/>
      <c r="DP9" s="781"/>
      <c r="DQ9" s="779" t="s">
        <v>560</v>
      </c>
      <c r="DR9" s="780"/>
      <c r="DS9" s="780"/>
      <c r="DT9" s="780"/>
      <c r="DU9" s="781"/>
      <c r="DV9" s="812"/>
      <c r="DW9" s="813"/>
      <c r="DX9" s="813"/>
      <c r="DY9" s="813"/>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8"/>
      <c r="AL10" s="809"/>
      <c r="AM10" s="809"/>
      <c r="AN10" s="809"/>
      <c r="AO10" s="809"/>
      <c r="AP10" s="809"/>
      <c r="AQ10" s="809"/>
      <c r="AR10" s="809"/>
      <c r="AS10" s="809"/>
      <c r="AT10" s="809"/>
      <c r="AU10" s="810"/>
      <c r="AV10" s="810"/>
      <c r="AW10" s="810"/>
      <c r="AX10" s="810"/>
      <c r="AY10" s="811"/>
      <c r="AZ10" s="220"/>
      <c r="BA10" s="220"/>
      <c r="BB10" s="220"/>
      <c r="BC10" s="220"/>
      <c r="BD10" s="220"/>
      <c r="BE10" s="221"/>
      <c r="BF10" s="221"/>
      <c r="BG10" s="221"/>
      <c r="BH10" s="221"/>
      <c r="BI10" s="221"/>
      <c r="BJ10" s="221"/>
      <c r="BK10" s="221"/>
      <c r="BL10" s="221"/>
      <c r="BM10" s="221"/>
      <c r="BN10" s="221"/>
      <c r="BO10" s="221"/>
      <c r="BP10" s="221"/>
      <c r="BQ10" s="226">
        <v>4</v>
      </c>
      <c r="BR10" s="227"/>
      <c r="BS10" s="812" t="s">
        <v>564</v>
      </c>
      <c r="BT10" s="813"/>
      <c r="BU10" s="813"/>
      <c r="BV10" s="813"/>
      <c r="BW10" s="813"/>
      <c r="BX10" s="813"/>
      <c r="BY10" s="813"/>
      <c r="BZ10" s="813"/>
      <c r="CA10" s="813"/>
      <c r="CB10" s="813"/>
      <c r="CC10" s="813"/>
      <c r="CD10" s="813"/>
      <c r="CE10" s="813"/>
      <c r="CF10" s="813"/>
      <c r="CG10" s="814"/>
      <c r="CH10" s="779">
        <v>-135</v>
      </c>
      <c r="CI10" s="780"/>
      <c r="CJ10" s="780"/>
      <c r="CK10" s="780"/>
      <c r="CL10" s="781"/>
      <c r="CM10" s="779">
        <v>2098</v>
      </c>
      <c r="CN10" s="780"/>
      <c r="CO10" s="780"/>
      <c r="CP10" s="780"/>
      <c r="CQ10" s="781"/>
      <c r="CR10" s="779">
        <v>19</v>
      </c>
      <c r="CS10" s="780"/>
      <c r="CT10" s="780"/>
      <c r="CU10" s="780"/>
      <c r="CV10" s="781"/>
      <c r="CW10" s="779" t="s">
        <v>560</v>
      </c>
      <c r="CX10" s="780"/>
      <c r="CY10" s="780"/>
      <c r="CZ10" s="780"/>
      <c r="DA10" s="781"/>
      <c r="DB10" s="779" t="s">
        <v>560</v>
      </c>
      <c r="DC10" s="780"/>
      <c r="DD10" s="780"/>
      <c r="DE10" s="780"/>
      <c r="DF10" s="781"/>
      <c r="DG10" s="779" t="s">
        <v>560</v>
      </c>
      <c r="DH10" s="780"/>
      <c r="DI10" s="780"/>
      <c r="DJ10" s="780"/>
      <c r="DK10" s="781"/>
      <c r="DL10" s="779" t="s">
        <v>560</v>
      </c>
      <c r="DM10" s="780"/>
      <c r="DN10" s="780"/>
      <c r="DO10" s="780"/>
      <c r="DP10" s="781"/>
      <c r="DQ10" s="779" t="s">
        <v>560</v>
      </c>
      <c r="DR10" s="780"/>
      <c r="DS10" s="780"/>
      <c r="DT10" s="780"/>
      <c r="DU10" s="781"/>
      <c r="DV10" s="812" t="s">
        <v>566</v>
      </c>
      <c r="DW10" s="813"/>
      <c r="DX10" s="813"/>
      <c r="DY10" s="813"/>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8"/>
      <c r="AL11" s="809"/>
      <c r="AM11" s="809"/>
      <c r="AN11" s="809"/>
      <c r="AO11" s="809"/>
      <c r="AP11" s="809"/>
      <c r="AQ11" s="809"/>
      <c r="AR11" s="809"/>
      <c r="AS11" s="809"/>
      <c r="AT11" s="809"/>
      <c r="AU11" s="810"/>
      <c r="AV11" s="810"/>
      <c r="AW11" s="810"/>
      <c r="AX11" s="810"/>
      <c r="AY11" s="811"/>
      <c r="AZ11" s="220"/>
      <c r="BA11" s="220"/>
      <c r="BB11" s="220"/>
      <c r="BC11" s="220"/>
      <c r="BD11" s="220"/>
      <c r="BE11" s="221"/>
      <c r="BF11" s="221"/>
      <c r="BG11" s="221"/>
      <c r="BH11" s="221"/>
      <c r="BI11" s="221"/>
      <c r="BJ11" s="221"/>
      <c r="BK11" s="221"/>
      <c r="BL11" s="221"/>
      <c r="BM11" s="221"/>
      <c r="BN11" s="221"/>
      <c r="BO11" s="221"/>
      <c r="BP11" s="221"/>
      <c r="BQ11" s="226">
        <v>5</v>
      </c>
      <c r="BR11" s="227"/>
      <c r="BS11" s="812" t="s">
        <v>565</v>
      </c>
      <c r="BT11" s="813"/>
      <c r="BU11" s="813"/>
      <c r="BV11" s="813"/>
      <c r="BW11" s="813"/>
      <c r="BX11" s="813"/>
      <c r="BY11" s="813"/>
      <c r="BZ11" s="813"/>
      <c r="CA11" s="813"/>
      <c r="CB11" s="813"/>
      <c r="CC11" s="813"/>
      <c r="CD11" s="813"/>
      <c r="CE11" s="813"/>
      <c r="CF11" s="813"/>
      <c r="CG11" s="814"/>
      <c r="CH11" s="779">
        <v>7</v>
      </c>
      <c r="CI11" s="780"/>
      <c r="CJ11" s="780"/>
      <c r="CK11" s="780"/>
      <c r="CL11" s="781"/>
      <c r="CM11" s="779">
        <v>17</v>
      </c>
      <c r="CN11" s="780"/>
      <c r="CO11" s="780"/>
      <c r="CP11" s="780"/>
      <c r="CQ11" s="781"/>
      <c r="CR11" s="779">
        <v>1</v>
      </c>
      <c r="CS11" s="780"/>
      <c r="CT11" s="780"/>
      <c r="CU11" s="780"/>
      <c r="CV11" s="781"/>
      <c r="CW11" s="779" t="s">
        <v>559</v>
      </c>
      <c r="CX11" s="780"/>
      <c r="CY11" s="780"/>
      <c r="CZ11" s="780"/>
      <c r="DA11" s="781"/>
      <c r="DB11" s="779" t="s">
        <v>559</v>
      </c>
      <c r="DC11" s="780"/>
      <c r="DD11" s="780"/>
      <c r="DE11" s="780"/>
      <c r="DF11" s="781"/>
      <c r="DG11" s="779" t="s">
        <v>559</v>
      </c>
      <c r="DH11" s="780"/>
      <c r="DI11" s="780"/>
      <c r="DJ11" s="780"/>
      <c r="DK11" s="781"/>
      <c r="DL11" s="779" t="s">
        <v>559</v>
      </c>
      <c r="DM11" s="780"/>
      <c r="DN11" s="780"/>
      <c r="DO11" s="780"/>
      <c r="DP11" s="781"/>
      <c r="DQ11" s="779" t="s">
        <v>559</v>
      </c>
      <c r="DR11" s="780"/>
      <c r="DS11" s="780"/>
      <c r="DT11" s="780"/>
      <c r="DU11" s="781"/>
      <c r="DV11" s="812"/>
      <c r="DW11" s="813"/>
      <c r="DX11" s="813"/>
      <c r="DY11" s="813"/>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8"/>
      <c r="AL12" s="809"/>
      <c r="AM12" s="809"/>
      <c r="AN12" s="809"/>
      <c r="AO12" s="809"/>
      <c r="AP12" s="809"/>
      <c r="AQ12" s="809"/>
      <c r="AR12" s="809"/>
      <c r="AS12" s="809"/>
      <c r="AT12" s="809"/>
      <c r="AU12" s="810"/>
      <c r="AV12" s="810"/>
      <c r="AW12" s="810"/>
      <c r="AX12" s="810"/>
      <c r="AY12" s="811"/>
      <c r="AZ12" s="220"/>
      <c r="BA12" s="220"/>
      <c r="BB12" s="220"/>
      <c r="BC12" s="220"/>
      <c r="BD12" s="220"/>
      <c r="BE12" s="221"/>
      <c r="BF12" s="221"/>
      <c r="BG12" s="221"/>
      <c r="BH12" s="221"/>
      <c r="BI12" s="221"/>
      <c r="BJ12" s="221"/>
      <c r="BK12" s="221"/>
      <c r="BL12" s="221"/>
      <c r="BM12" s="221"/>
      <c r="BN12" s="221"/>
      <c r="BO12" s="221"/>
      <c r="BP12" s="221"/>
      <c r="BQ12" s="226">
        <v>6</v>
      </c>
      <c r="BR12" s="227"/>
      <c r="BS12" s="812"/>
      <c r="BT12" s="813"/>
      <c r="BU12" s="813"/>
      <c r="BV12" s="813"/>
      <c r="BW12" s="813"/>
      <c r="BX12" s="813"/>
      <c r="BY12" s="813"/>
      <c r="BZ12" s="813"/>
      <c r="CA12" s="813"/>
      <c r="CB12" s="813"/>
      <c r="CC12" s="813"/>
      <c r="CD12" s="813"/>
      <c r="CE12" s="813"/>
      <c r="CF12" s="813"/>
      <c r="CG12" s="814"/>
      <c r="CH12" s="779"/>
      <c r="CI12" s="780"/>
      <c r="CJ12" s="780"/>
      <c r="CK12" s="780"/>
      <c r="CL12" s="781"/>
      <c r="CM12" s="779"/>
      <c r="CN12" s="780"/>
      <c r="CO12" s="780"/>
      <c r="CP12" s="780"/>
      <c r="CQ12" s="781"/>
      <c r="CR12" s="779"/>
      <c r="CS12" s="780"/>
      <c r="CT12" s="780"/>
      <c r="CU12" s="780"/>
      <c r="CV12" s="781"/>
      <c r="CW12" s="779"/>
      <c r="CX12" s="780"/>
      <c r="CY12" s="780"/>
      <c r="CZ12" s="780"/>
      <c r="DA12" s="781"/>
      <c r="DB12" s="779"/>
      <c r="DC12" s="780"/>
      <c r="DD12" s="780"/>
      <c r="DE12" s="780"/>
      <c r="DF12" s="781"/>
      <c r="DG12" s="779"/>
      <c r="DH12" s="780"/>
      <c r="DI12" s="780"/>
      <c r="DJ12" s="780"/>
      <c r="DK12" s="781"/>
      <c r="DL12" s="779"/>
      <c r="DM12" s="780"/>
      <c r="DN12" s="780"/>
      <c r="DO12" s="780"/>
      <c r="DP12" s="781"/>
      <c r="DQ12" s="779"/>
      <c r="DR12" s="780"/>
      <c r="DS12" s="780"/>
      <c r="DT12" s="780"/>
      <c r="DU12" s="781"/>
      <c r="DV12" s="812"/>
      <c r="DW12" s="813"/>
      <c r="DX12" s="813"/>
      <c r="DY12" s="813"/>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8"/>
      <c r="AL13" s="809"/>
      <c r="AM13" s="809"/>
      <c r="AN13" s="809"/>
      <c r="AO13" s="809"/>
      <c r="AP13" s="809"/>
      <c r="AQ13" s="809"/>
      <c r="AR13" s="809"/>
      <c r="AS13" s="809"/>
      <c r="AT13" s="809"/>
      <c r="AU13" s="810"/>
      <c r="AV13" s="810"/>
      <c r="AW13" s="810"/>
      <c r="AX13" s="810"/>
      <c r="AY13" s="811"/>
      <c r="AZ13" s="220"/>
      <c r="BA13" s="220"/>
      <c r="BB13" s="220"/>
      <c r="BC13" s="220"/>
      <c r="BD13" s="220"/>
      <c r="BE13" s="221"/>
      <c r="BF13" s="221"/>
      <c r="BG13" s="221"/>
      <c r="BH13" s="221"/>
      <c r="BI13" s="221"/>
      <c r="BJ13" s="221"/>
      <c r="BK13" s="221"/>
      <c r="BL13" s="221"/>
      <c r="BM13" s="221"/>
      <c r="BN13" s="221"/>
      <c r="BO13" s="221"/>
      <c r="BP13" s="221"/>
      <c r="BQ13" s="226">
        <v>7</v>
      </c>
      <c r="BR13" s="227"/>
      <c r="BS13" s="812"/>
      <c r="BT13" s="813"/>
      <c r="BU13" s="813"/>
      <c r="BV13" s="813"/>
      <c r="BW13" s="813"/>
      <c r="BX13" s="813"/>
      <c r="BY13" s="813"/>
      <c r="BZ13" s="813"/>
      <c r="CA13" s="813"/>
      <c r="CB13" s="813"/>
      <c r="CC13" s="813"/>
      <c r="CD13" s="813"/>
      <c r="CE13" s="813"/>
      <c r="CF13" s="813"/>
      <c r="CG13" s="814"/>
      <c r="CH13" s="779"/>
      <c r="CI13" s="780"/>
      <c r="CJ13" s="780"/>
      <c r="CK13" s="780"/>
      <c r="CL13" s="781"/>
      <c r="CM13" s="779"/>
      <c r="CN13" s="780"/>
      <c r="CO13" s="780"/>
      <c r="CP13" s="780"/>
      <c r="CQ13" s="781"/>
      <c r="CR13" s="779"/>
      <c r="CS13" s="780"/>
      <c r="CT13" s="780"/>
      <c r="CU13" s="780"/>
      <c r="CV13" s="781"/>
      <c r="CW13" s="779"/>
      <c r="CX13" s="780"/>
      <c r="CY13" s="780"/>
      <c r="CZ13" s="780"/>
      <c r="DA13" s="781"/>
      <c r="DB13" s="779"/>
      <c r="DC13" s="780"/>
      <c r="DD13" s="780"/>
      <c r="DE13" s="780"/>
      <c r="DF13" s="781"/>
      <c r="DG13" s="779"/>
      <c r="DH13" s="780"/>
      <c r="DI13" s="780"/>
      <c r="DJ13" s="780"/>
      <c r="DK13" s="781"/>
      <c r="DL13" s="779"/>
      <c r="DM13" s="780"/>
      <c r="DN13" s="780"/>
      <c r="DO13" s="780"/>
      <c r="DP13" s="781"/>
      <c r="DQ13" s="779"/>
      <c r="DR13" s="780"/>
      <c r="DS13" s="780"/>
      <c r="DT13" s="780"/>
      <c r="DU13" s="781"/>
      <c r="DV13" s="812"/>
      <c r="DW13" s="813"/>
      <c r="DX13" s="813"/>
      <c r="DY13" s="813"/>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8"/>
      <c r="AL14" s="809"/>
      <c r="AM14" s="809"/>
      <c r="AN14" s="809"/>
      <c r="AO14" s="809"/>
      <c r="AP14" s="809"/>
      <c r="AQ14" s="809"/>
      <c r="AR14" s="809"/>
      <c r="AS14" s="809"/>
      <c r="AT14" s="809"/>
      <c r="AU14" s="810"/>
      <c r="AV14" s="810"/>
      <c r="AW14" s="810"/>
      <c r="AX14" s="810"/>
      <c r="AY14" s="811"/>
      <c r="AZ14" s="220"/>
      <c r="BA14" s="220"/>
      <c r="BB14" s="220"/>
      <c r="BC14" s="220"/>
      <c r="BD14" s="220"/>
      <c r="BE14" s="221"/>
      <c r="BF14" s="221"/>
      <c r="BG14" s="221"/>
      <c r="BH14" s="221"/>
      <c r="BI14" s="221"/>
      <c r="BJ14" s="221"/>
      <c r="BK14" s="221"/>
      <c r="BL14" s="221"/>
      <c r="BM14" s="221"/>
      <c r="BN14" s="221"/>
      <c r="BO14" s="221"/>
      <c r="BP14" s="221"/>
      <c r="BQ14" s="226">
        <v>8</v>
      </c>
      <c r="BR14" s="227"/>
      <c r="BS14" s="812"/>
      <c r="BT14" s="813"/>
      <c r="BU14" s="813"/>
      <c r="BV14" s="813"/>
      <c r="BW14" s="813"/>
      <c r="BX14" s="813"/>
      <c r="BY14" s="813"/>
      <c r="BZ14" s="813"/>
      <c r="CA14" s="813"/>
      <c r="CB14" s="813"/>
      <c r="CC14" s="813"/>
      <c r="CD14" s="813"/>
      <c r="CE14" s="813"/>
      <c r="CF14" s="813"/>
      <c r="CG14" s="814"/>
      <c r="CH14" s="779"/>
      <c r="CI14" s="780"/>
      <c r="CJ14" s="780"/>
      <c r="CK14" s="780"/>
      <c r="CL14" s="781"/>
      <c r="CM14" s="779"/>
      <c r="CN14" s="780"/>
      <c r="CO14" s="780"/>
      <c r="CP14" s="780"/>
      <c r="CQ14" s="781"/>
      <c r="CR14" s="779"/>
      <c r="CS14" s="780"/>
      <c r="CT14" s="780"/>
      <c r="CU14" s="780"/>
      <c r="CV14" s="781"/>
      <c r="CW14" s="779"/>
      <c r="CX14" s="780"/>
      <c r="CY14" s="780"/>
      <c r="CZ14" s="780"/>
      <c r="DA14" s="781"/>
      <c r="DB14" s="779"/>
      <c r="DC14" s="780"/>
      <c r="DD14" s="780"/>
      <c r="DE14" s="780"/>
      <c r="DF14" s="781"/>
      <c r="DG14" s="779"/>
      <c r="DH14" s="780"/>
      <c r="DI14" s="780"/>
      <c r="DJ14" s="780"/>
      <c r="DK14" s="781"/>
      <c r="DL14" s="779"/>
      <c r="DM14" s="780"/>
      <c r="DN14" s="780"/>
      <c r="DO14" s="780"/>
      <c r="DP14" s="781"/>
      <c r="DQ14" s="779"/>
      <c r="DR14" s="780"/>
      <c r="DS14" s="780"/>
      <c r="DT14" s="780"/>
      <c r="DU14" s="781"/>
      <c r="DV14" s="812"/>
      <c r="DW14" s="813"/>
      <c r="DX14" s="813"/>
      <c r="DY14" s="813"/>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8"/>
      <c r="AL15" s="809"/>
      <c r="AM15" s="809"/>
      <c r="AN15" s="809"/>
      <c r="AO15" s="809"/>
      <c r="AP15" s="809"/>
      <c r="AQ15" s="809"/>
      <c r="AR15" s="809"/>
      <c r="AS15" s="809"/>
      <c r="AT15" s="809"/>
      <c r="AU15" s="810"/>
      <c r="AV15" s="810"/>
      <c r="AW15" s="810"/>
      <c r="AX15" s="810"/>
      <c r="AY15" s="811"/>
      <c r="AZ15" s="220"/>
      <c r="BA15" s="220"/>
      <c r="BB15" s="220"/>
      <c r="BC15" s="220"/>
      <c r="BD15" s="220"/>
      <c r="BE15" s="221"/>
      <c r="BF15" s="221"/>
      <c r="BG15" s="221"/>
      <c r="BH15" s="221"/>
      <c r="BI15" s="221"/>
      <c r="BJ15" s="221"/>
      <c r="BK15" s="221"/>
      <c r="BL15" s="221"/>
      <c r="BM15" s="221"/>
      <c r="BN15" s="221"/>
      <c r="BO15" s="221"/>
      <c r="BP15" s="221"/>
      <c r="BQ15" s="226">
        <v>9</v>
      </c>
      <c r="BR15" s="227"/>
      <c r="BS15" s="812"/>
      <c r="BT15" s="813"/>
      <c r="BU15" s="813"/>
      <c r="BV15" s="813"/>
      <c r="BW15" s="813"/>
      <c r="BX15" s="813"/>
      <c r="BY15" s="813"/>
      <c r="BZ15" s="813"/>
      <c r="CA15" s="813"/>
      <c r="CB15" s="813"/>
      <c r="CC15" s="813"/>
      <c r="CD15" s="813"/>
      <c r="CE15" s="813"/>
      <c r="CF15" s="813"/>
      <c r="CG15" s="814"/>
      <c r="CH15" s="779"/>
      <c r="CI15" s="780"/>
      <c r="CJ15" s="780"/>
      <c r="CK15" s="780"/>
      <c r="CL15" s="781"/>
      <c r="CM15" s="779"/>
      <c r="CN15" s="780"/>
      <c r="CO15" s="780"/>
      <c r="CP15" s="780"/>
      <c r="CQ15" s="781"/>
      <c r="CR15" s="779"/>
      <c r="CS15" s="780"/>
      <c r="CT15" s="780"/>
      <c r="CU15" s="780"/>
      <c r="CV15" s="781"/>
      <c r="CW15" s="779"/>
      <c r="CX15" s="780"/>
      <c r="CY15" s="780"/>
      <c r="CZ15" s="780"/>
      <c r="DA15" s="781"/>
      <c r="DB15" s="779"/>
      <c r="DC15" s="780"/>
      <c r="DD15" s="780"/>
      <c r="DE15" s="780"/>
      <c r="DF15" s="781"/>
      <c r="DG15" s="779"/>
      <c r="DH15" s="780"/>
      <c r="DI15" s="780"/>
      <c r="DJ15" s="780"/>
      <c r="DK15" s="781"/>
      <c r="DL15" s="779"/>
      <c r="DM15" s="780"/>
      <c r="DN15" s="780"/>
      <c r="DO15" s="780"/>
      <c r="DP15" s="781"/>
      <c r="DQ15" s="779"/>
      <c r="DR15" s="780"/>
      <c r="DS15" s="780"/>
      <c r="DT15" s="780"/>
      <c r="DU15" s="781"/>
      <c r="DV15" s="812"/>
      <c r="DW15" s="813"/>
      <c r="DX15" s="813"/>
      <c r="DY15" s="813"/>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8"/>
      <c r="AL16" s="809"/>
      <c r="AM16" s="809"/>
      <c r="AN16" s="809"/>
      <c r="AO16" s="809"/>
      <c r="AP16" s="809"/>
      <c r="AQ16" s="809"/>
      <c r="AR16" s="809"/>
      <c r="AS16" s="809"/>
      <c r="AT16" s="809"/>
      <c r="AU16" s="810"/>
      <c r="AV16" s="810"/>
      <c r="AW16" s="810"/>
      <c r="AX16" s="810"/>
      <c r="AY16" s="811"/>
      <c r="AZ16" s="220"/>
      <c r="BA16" s="220"/>
      <c r="BB16" s="220"/>
      <c r="BC16" s="220"/>
      <c r="BD16" s="220"/>
      <c r="BE16" s="221"/>
      <c r="BF16" s="221"/>
      <c r="BG16" s="221"/>
      <c r="BH16" s="221"/>
      <c r="BI16" s="221"/>
      <c r="BJ16" s="221"/>
      <c r="BK16" s="221"/>
      <c r="BL16" s="221"/>
      <c r="BM16" s="221"/>
      <c r="BN16" s="221"/>
      <c r="BO16" s="221"/>
      <c r="BP16" s="221"/>
      <c r="BQ16" s="226">
        <v>10</v>
      </c>
      <c r="BR16" s="227"/>
      <c r="BS16" s="812"/>
      <c r="BT16" s="813"/>
      <c r="BU16" s="813"/>
      <c r="BV16" s="813"/>
      <c r="BW16" s="813"/>
      <c r="BX16" s="813"/>
      <c r="BY16" s="813"/>
      <c r="BZ16" s="813"/>
      <c r="CA16" s="813"/>
      <c r="CB16" s="813"/>
      <c r="CC16" s="813"/>
      <c r="CD16" s="813"/>
      <c r="CE16" s="813"/>
      <c r="CF16" s="813"/>
      <c r="CG16" s="814"/>
      <c r="CH16" s="779"/>
      <c r="CI16" s="780"/>
      <c r="CJ16" s="780"/>
      <c r="CK16" s="780"/>
      <c r="CL16" s="781"/>
      <c r="CM16" s="779"/>
      <c r="CN16" s="780"/>
      <c r="CO16" s="780"/>
      <c r="CP16" s="780"/>
      <c r="CQ16" s="781"/>
      <c r="CR16" s="779"/>
      <c r="CS16" s="780"/>
      <c r="CT16" s="780"/>
      <c r="CU16" s="780"/>
      <c r="CV16" s="781"/>
      <c r="CW16" s="779"/>
      <c r="CX16" s="780"/>
      <c r="CY16" s="780"/>
      <c r="CZ16" s="780"/>
      <c r="DA16" s="781"/>
      <c r="DB16" s="779"/>
      <c r="DC16" s="780"/>
      <c r="DD16" s="780"/>
      <c r="DE16" s="780"/>
      <c r="DF16" s="781"/>
      <c r="DG16" s="779"/>
      <c r="DH16" s="780"/>
      <c r="DI16" s="780"/>
      <c r="DJ16" s="780"/>
      <c r="DK16" s="781"/>
      <c r="DL16" s="779"/>
      <c r="DM16" s="780"/>
      <c r="DN16" s="780"/>
      <c r="DO16" s="780"/>
      <c r="DP16" s="781"/>
      <c r="DQ16" s="779"/>
      <c r="DR16" s="780"/>
      <c r="DS16" s="780"/>
      <c r="DT16" s="780"/>
      <c r="DU16" s="781"/>
      <c r="DV16" s="812"/>
      <c r="DW16" s="813"/>
      <c r="DX16" s="813"/>
      <c r="DY16" s="813"/>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8"/>
      <c r="AL17" s="809"/>
      <c r="AM17" s="809"/>
      <c r="AN17" s="809"/>
      <c r="AO17" s="809"/>
      <c r="AP17" s="809"/>
      <c r="AQ17" s="809"/>
      <c r="AR17" s="809"/>
      <c r="AS17" s="809"/>
      <c r="AT17" s="809"/>
      <c r="AU17" s="810"/>
      <c r="AV17" s="810"/>
      <c r="AW17" s="810"/>
      <c r="AX17" s="810"/>
      <c r="AY17" s="811"/>
      <c r="AZ17" s="220"/>
      <c r="BA17" s="220"/>
      <c r="BB17" s="220"/>
      <c r="BC17" s="220"/>
      <c r="BD17" s="220"/>
      <c r="BE17" s="221"/>
      <c r="BF17" s="221"/>
      <c r="BG17" s="221"/>
      <c r="BH17" s="221"/>
      <c r="BI17" s="221"/>
      <c r="BJ17" s="221"/>
      <c r="BK17" s="221"/>
      <c r="BL17" s="221"/>
      <c r="BM17" s="221"/>
      <c r="BN17" s="221"/>
      <c r="BO17" s="221"/>
      <c r="BP17" s="221"/>
      <c r="BQ17" s="226">
        <v>11</v>
      </c>
      <c r="BR17" s="227"/>
      <c r="BS17" s="812"/>
      <c r="BT17" s="813"/>
      <c r="BU17" s="813"/>
      <c r="BV17" s="813"/>
      <c r="BW17" s="813"/>
      <c r="BX17" s="813"/>
      <c r="BY17" s="813"/>
      <c r="BZ17" s="813"/>
      <c r="CA17" s="813"/>
      <c r="CB17" s="813"/>
      <c r="CC17" s="813"/>
      <c r="CD17" s="813"/>
      <c r="CE17" s="813"/>
      <c r="CF17" s="813"/>
      <c r="CG17" s="814"/>
      <c r="CH17" s="779"/>
      <c r="CI17" s="780"/>
      <c r="CJ17" s="780"/>
      <c r="CK17" s="780"/>
      <c r="CL17" s="781"/>
      <c r="CM17" s="779"/>
      <c r="CN17" s="780"/>
      <c r="CO17" s="780"/>
      <c r="CP17" s="780"/>
      <c r="CQ17" s="781"/>
      <c r="CR17" s="779"/>
      <c r="CS17" s="780"/>
      <c r="CT17" s="780"/>
      <c r="CU17" s="780"/>
      <c r="CV17" s="781"/>
      <c r="CW17" s="779"/>
      <c r="CX17" s="780"/>
      <c r="CY17" s="780"/>
      <c r="CZ17" s="780"/>
      <c r="DA17" s="781"/>
      <c r="DB17" s="779"/>
      <c r="DC17" s="780"/>
      <c r="DD17" s="780"/>
      <c r="DE17" s="780"/>
      <c r="DF17" s="781"/>
      <c r="DG17" s="779"/>
      <c r="DH17" s="780"/>
      <c r="DI17" s="780"/>
      <c r="DJ17" s="780"/>
      <c r="DK17" s="781"/>
      <c r="DL17" s="779"/>
      <c r="DM17" s="780"/>
      <c r="DN17" s="780"/>
      <c r="DO17" s="780"/>
      <c r="DP17" s="781"/>
      <c r="DQ17" s="779"/>
      <c r="DR17" s="780"/>
      <c r="DS17" s="780"/>
      <c r="DT17" s="780"/>
      <c r="DU17" s="781"/>
      <c r="DV17" s="812"/>
      <c r="DW17" s="813"/>
      <c r="DX17" s="813"/>
      <c r="DY17" s="813"/>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8"/>
      <c r="AL18" s="809"/>
      <c r="AM18" s="809"/>
      <c r="AN18" s="809"/>
      <c r="AO18" s="809"/>
      <c r="AP18" s="809"/>
      <c r="AQ18" s="809"/>
      <c r="AR18" s="809"/>
      <c r="AS18" s="809"/>
      <c r="AT18" s="809"/>
      <c r="AU18" s="810"/>
      <c r="AV18" s="810"/>
      <c r="AW18" s="810"/>
      <c r="AX18" s="810"/>
      <c r="AY18" s="811"/>
      <c r="AZ18" s="220"/>
      <c r="BA18" s="220"/>
      <c r="BB18" s="220"/>
      <c r="BC18" s="220"/>
      <c r="BD18" s="220"/>
      <c r="BE18" s="221"/>
      <c r="BF18" s="221"/>
      <c r="BG18" s="221"/>
      <c r="BH18" s="221"/>
      <c r="BI18" s="221"/>
      <c r="BJ18" s="221"/>
      <c r="BK18" s="221"/>
      <c r="BL18" s="221"/>
      <c r="BM18" s="221"/>
      <c r="BN18" s="221"/>
      <c r="BO18" s="221"/>
      <c r="BP18" s="221"/>
      <c r="BQ18" s="226">
        <v>12</v>
      </c>
      <c r="BR18" s="227"/>
      <c r="BS18" s="812"/>
      <c r="BT18" s="813"/>
      <c r="BU18" s="813"/>
      <c r="BV18" s="813"/>
      <c r="BW18" s="813"/>
      <c r="BX18" s="813"/>
      <c r="BY18" s="813"/>
      <c r="BZ18" s="813"/>
      <c r="CA18" s="813"/>
      <c r="CB18" s="813"/>
      <c r="CC18" s="813"/>
      <c r="CD18" s="813"/>
      <c r="CE18" s="813"/>
      <c r="CF18" s="813"/>
      <c r="CG18" s="814"/>
      <c r="CH18" s="779"/>
      <c r="CI18" s="780"/>
      <c r="CJ18" s="780"/>
      <c r="CK18" s="780"/>
      <c r="CL18" s="781"/>
      <c r="CM18" s="779"/>
      <c r="CN18" s="780"/>
      <c r="CO18" s="780"/>
      <c r="CP18" s="780"/>
      <c r="CQ18" s="781"/>
      <c r="CR18" s="779"/>
      <c r="CS18" s="780"/>
      <c r="CT18" s="780"/>
      <c r="CU18" s="780"/>
      <c r="CV18" s="781"/>
      <c r="CW18" s="779"/>
      <c r="CX18" s="780"/>
      <c r="CY18" s="780"/>
      <c r="CZ18" s="780"/>
      <c r="DA18" s="781"/>
      <c r="DB18" s="779"/>
      <c r="DC18" s="780"/>
      <c r="DD18" s="780"/>
      <c r="DE18" s="780"/>
      <c r="DF18" s="781"/>
      <c r="DG18" s="779"/>
      <c r="DH18" s="780"/>
      <c r="DI18" s="780"/>
      <c r="DJ18" s="780"/>
      <c r="DK18" s="781"/>
      <c r="DL18" s="779"/>
      <c r="DM18" s="780"/>
      <c r="DN18" s="780"/>
      <c r="DO18" s="780"/>
      <c r="DP18" s="781"/>
      <c r="DQ18" s="779"/>
      <c r="DR18" s="780"/>
      <c r="DS18" s="780"/>
      <c r="DT18" s="780"/>
      <c r="DU18" s="781"/>
      <c r="DV18" s="812"/>
      <c r="DW18" s="813"/>
      <c r="DX18" s="813"/>
      <c r="DY18" s="813"/>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8"/>
      <c r="AL19" s="809"/>
      <c r="AM19" s="809"/>
      <c r="AN19" s="809"/>
      <c r="AO19" s="809"/>
      <c r="AP19" s="809"/>
      <c r="AQ19" s="809"/>
      <c r="AR19" s="809"/>
      <c r="AS19" s="809"/>
      <c r="AT19" s="809"/>
      <c r="AU19" s="810"/>
      <c r="AV19" s="810"/>
      <c r="AW19" s="810"/>
      <c r="AX19" s="810"/>
      <c r="AY19" s="811"/>
      <c r="AZ19" s="220"/>
      <c r="BA19" s="220"/>
      <c r="BB19" s="220"/>
      <c r="BC19" s="220"/>
      <c r="BD19" s="220"/>
      <c r="BE19" s="221"/>
      <c r="BF19" s="221"/>
      <c r="BG19" s="221"/>
      <c r="BH19" s="221"/>
      <c r="BI19" s="221"/>
      <c r="BJ19" s="221"/>
      <c r="BK19" s="221"/>
      <c r="BL19" s="221"/>
      <c r="BM19" s="221"/>
      <c r="BN19" s="221"/>
      <c r="BO19" s="221"/>
      <c r="BP19" s="221"/>
      <c r="BQ19" s="226">
        <v>13</v>
      </c>
      <c r="BR19" s="227"/>
      <c r="BS19" s="812"/>
      <c r="BT19" s="813"/>
      <c r="BU19" s="813"/>
      <c r="BV19" s="813"/>
      <c r="BW19" s="813"/>
      <c r="BX19" s="813"/>
      <c r="BY19" s="813"/>
      <c r="BZ19" s="813"/>
      <c r="CA19" s="813"/>
      <c r="CB19" s="813"/>
      <c r="CC19" s="813"/>
      <c r="CD19" s="813"/>
      <c r="CE19" s="813"/>
      <c r="CF19" s="813"/>
      <c r="CG19" s="814"/>
      <c r="CH19" s="779"/>
      <c r="CI19" s="780"/>
      <c r="CJ19" s="780"/>
      <c r="CK19" s="780"/>
      <c r="CL19" s="781"/>
      <c r="CM19" s="779"/>
      <c r="CN19" s="780"/>
      <c r="CO19" s="780"/>
      <c r="CP19" s="780"/>
      <c r="CQ19" s="781"/>
      <c r="CR19" s="779"/>
      <c r="CS19" s="780"/>
      <c r="CT19" s="780"/>
      <c r="CU19" s="780"/>
      <c r="CV19" s="781"/>
      <c r="CW19" s="779"/>
      <c r="CX19" s="780"/>
      <c r="CY19" s="780"/>
      <c r="CZ19" s="780"/>
      <c r="DA19" s="781"/>
      <c r="DB19" s="779"/>
      <c r="DC19" s="780"/>
      <c r="DD19" s="780"/>
      <c r="DE19" s="780"/>
      <c r="DF19" s="781"/>
      <c r="DG19" s="779"/>
      <c r="DH19" s="780"/>
      <c r="DI19" s="780"/>
      <c r="DJ19" s="780"/>
      <c r="DK19" s="781"/>
      <c r="DL19" s="779"/>
      <c r="DM19" s="780"/>
      <c r="DN19" s="780"/>
      <c r="DO19" s="780"/>
      <c r="DP19" s="781"/>
      <c r="DQ19" s="779"/>
      <c r="DR19" s="780"/>
      <c r="DS19" s="780"/>
      <c r="DT19" s="780"/>
      <c r="DU19" s="781"/>
      <c r="DV19" s="812"/>
      <c r="DW19" s="813"/>
      <c r="DX19" s="813"/>
      <c r="DY19" s="813"/>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8"/>
      <c r="AL20" s="809"/>
      <c r="AM20" s="809"/>
      <c r="AN20" s="809"/>
      <c r="AO20" s="809"/>
      <c r="AP20" s="809"/>
      <c r="AQ20" s="809"/>
      <c r="AR20" s="809"/>
      <c r="AS20" s="809"/>
      <c r="AT20" s="809"/>
      <c r="AU20" s="810"/>
      <c r="AV20" s="810"/>
      <c r="AW20" s="810"/>
      <c r="AX20" s="810"/>
      <c r="AY20" s="811"/>
      <c r="AZ20" s="220"/>
      <c r="BA20" s="220"/>
      <c r="BB20" s="220"/>
      <c r="BC20" s="220"/>
      <c r="BD20" s="220"/>
      <c r="BE20" s="221"/>
      <c r="BF20" s="221"/>
      <c r="BG20" s="221"/>
      <c r="BH20" s="221"/>
      <c r="BI20" s="221"/>
      <c r="BJ20" s="221"/>
      <c r="BK20" s="221"/>
      <c r="BL20" s="221"/>
      <c r="BM20" s="221"/>
      <c r="BN20" s="221"/>
      <c r="BO20" s="221"/>
      <c r="BP20" s="221"/>
      <c r="BQ20" s="226">
        <v>14</v>
      </c>
      <c r="BR20" s="227"/>
      <c r="BS20" s="812"/>
      <c r="BT20" s="813"/>
      <c r="BU20" s="813"/>
      <c r="BV20" s="813"/>
      <c r="BW20" s="813"/>
      <c r="BX20" s="813"/>
      <c r="BY20" s="813"/>
      <c r="BZ20" s="813"/>
      <c r="CA20" s="813"/>
      <c r="CB20" s="813"/>
      <c r="CC20" s="813"/>
      <c r="CD20" s="813"/>
      <c r="CE20" s="813"/>
      <c r="CF20" s="813"/>
      <c r="CG20" s="814"/>
      <c r="CH20" s="779"/>
      <c r="CI20" s="780"/>
      <c r="CJ20" s="780"/>
      <c r="CK20" s="780"/>
      <c r="CL20" s="781"/>
      <c r="CM20" s="779"/>
      <c r="CN20" s="780"/>
      <c r="CO20" s="780"/>
      <c r="CP20" s="780"/>
      <c r="CQ20" s="781"/>
      <c r="CR20" s="779"/>
      <c r="CS20" s="780"/>
      <c r="CT20" s="780"/>
      <c r="CU20" s="780"/>
      <c r="CV20" s="781"/>
      <c r="CW20" s="779"/>
      <c r="CX20" s="780"/>
      <c r="CY20" s="780"/>
      <c r="CZ20" s="780"/>
      <c r="DA20" s="781"/>
      <c r="DB20" s="779"/>
      <c r="DC20" s="780"/>
      <c r="DD20" s="780"/>
      <c r="DE20" s="780"/>
      <c r="DF20" s="781"/>
      <c r="DG20" s="779"/>
      <c r="DH20" s="780"/>
      <c r="DI20" s="780"/>
      <c r="DJ20" s="780"/>
      <c r="DK20" s="781"/>
      <c r="DL20" s="779"/>
      <c r="DM20" s="780"/>
      <c r="DN20" s="780"/>
      <c r="DO20" s="780"/>
      <c r="DP20" s="781"/>
      <c r="DQ20" s="779"/>
      <c r="DR20" s="780"/>
      <c r="DS20" s="780"/>
      <c r="DT20" s="780"/>
      <c r="DU20" s="781"/>
      <c r="DV20" s="812"/>
      <c r="DW20" s="813"/>
      <c r="DX20" s="813"/>
      <c r="DY20" s="813"/>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8"/>
      <c r="AL21" s="809"/>
      <c r="AM21" s="809"/>
      <c r="AN21" s="809"/>
      <c r="AO21" s="809"/>
      <c r="AP21" s="809"/>
      <c r="AQ21" s="809"/>
      <c r="AR21" s="809"/>
      <c r="AS21" s="809"/>
      <c r="AT21" s="809"/>
      <c r="AU21" s="810"/>
      <c r="AV21" s="810"/>
      <c r="AW21" s="810"/>
      <c r="AX21" s="810"/>
      <c r="AY21" s="811"/>
      <c r="AZ21" s="220"/>
      <c r="BA21" s="220"/>
      <c r="BB21" s="220"/>
      <c r="BC21" s="220"/>
      <c r="BD21" s="220"/>
      <c r="BE21" s="221"/>
      <c r="BF21" s="221"/>
      <c r="BG21" s="221"/>
      <c r="BH21" s="221"/>
      <c r="BI21" s="221"/>
      <c r="BJ21" s="221"/>
      <c r="BK21" s="221"/>
      <c r="BL21" s="221"/>
      <c r="BM21" s="221"/>
      <c r="BN21" s="221"/>
      <c r="BO21" s="221"/>
      <c r="BP21" s="221"/>
      <c r="BQ21" s="226">
        <v>15</v>
      </c>
      <c r="BR21" s="227"/>
      <c r="BS21" s="812"/>
      <c r="BT21" s="813"/>
      <c r="BU21" s="813"/>
      <c r="BV21" s="813"/>
      <c r="BW21" s="813"/>
      <c r="BX21" s="813"/>
      <c r="BY21" s="813"/>
      <c r="BZ21" s="813"/>
      <c r="CA21" s="813"/>
      <c r="CB21" s="813"/>
      <c r="CC21" s="813"/>
      <c r="CD21" s="813"/>
      <c r="CE21" s="813"/>
      <c r="CF21" s="813"/>
      <c r="CG21" s="814"/>
      <c r="CH21" s="779"/>
      <c r="CI21" s="780"/>
      <c r="CJ21" s="780"/>
      <c r="CK21" s="780"/>
      <c r="CL21" s="781"/>
      <c r="CM21" s="779"/>
      <c r="CN21" s="780"/>
      <c r="CO21" s="780"/>
      <c r="CP21" s="780"/>
      <c r="CQ21" s="781"/>
      <c r="CR21" s="779"/>
      <c r="CS21" s="780"/>
      <c r="CT21" s="780"/>
      <c r="CU21" s="780"/>
      <c r="CV21" s="781"/>
      <c r="CW21" s="779"/>
      <c r="CX21" s="780"/>
      <c r="CY21" s="780"/>
      <c r="CZ21" s="780"/>
      <c r="DA21" s="781"/>
      <c r="DB21" s="779"/>
      <c r="DC21" s="780"/>
      <c r="DD21" s="780"/>
      <c r="DE21" s="780"/>
      <c r="DF21" s="781"/>
      <c r="DG21" s="779"/>
      <c r="DH21" s="780"/>
      <c r="DI21" s="780"/>
      <c r="DJ21" s="780"/>
      <c r="DK21" s="781"/>
      <c r="DL21" s="779"/>
      <c r="DM21" s="780"/>
      <c r="DN21" s="780"/>
      <c r="DO21" s="780"/>
      <c r="DP21" s="781"/>
      <c r="DQ21" s="779"/>
      <c r="DR21" s="780"/>
      <c r="DS21" s="780"/>
      <c r="DT21" s="780"/>
      <c r="DU21" s="781"/>
      <c r="DV21" s="812"/>
      <c r="DW21" s="813"/>
      <c r="DX21" s="813"/>
      <c r="DY21" s="813"/>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1"/>
      <c r="BF22" s="221"/>
      <c r="BG22" s="221"/>
      <c r="BH22" s="221"/>
      <c r="BI22" s="221"/>
      <c r="BJ22" s="221"/>
      <c r="BK22" s="221"/>
      <c r="BL22" s="221"/>
      <c r="BM22" s="221"/>
      <c r="BN22" s="221"/>
      <c r="BO22" s="221"/>
      <c r="BP22" s="221"/>
      <c r="BQ22" s="226">
        <v>16</v>
      </c>
      <c r="BR22" s="227"/>
      <c r="BS22" s="812"/>
      <c r="BT22" s="813"/>
      <c r="BU22" s="813"/>
      <c r="BV22" s="813"/>
      <c r="BW22" s="813"/>
      <c r="BX22" s="813"/>
      <c r="BY22" s="813"/>
      <c r="BZ22" s="813"/>
      <c r="CA22" s="813"/>
      <c r="CB22" s="813"/>
      <c r="CC22" s="813"/>
      <c r="CD22" s="813"/>
      <c r="CE22" s="813"/>
      <c r="CF22" s="813"/>
      <c r="CG22" s="814"/>
      <c r="CH22" s="779"/>
      <c r="CI22" s="780"/>
      <c r="CJ22" s="780"/>
      <c r="CK22" s="780"/>
      <c r="CL22" s="781"/>
      <c r="CM22" s="779"/>
      <c r="CN22" s="780"/>
      <c r="CO22" s="780"/>
      <c r="CP22" s="780"/>
      <c r="CQ22" s="781"/>
      <c r="CR22" s="779"/>
      <c r="CS22" s="780"/>
      <c r="CT22" s="780"/>
      <c r="CU22" s="780"/>
      <c r="CV22" s="781"/>
      <c r="CW22" s="779"/>
      <c r="CX22" s="780"/>
      <c r="CY22" s="780"/>
      <c r="CZ22" s="780"/>
      <c r="DA22" s="781"/>
      <c r="DB22" s="779"/>
      <c r="DC22" s="780"/>
      <c r="DD22" s="780"/>
      <c r="DE22" s="780"/>
      <c r="DF22" s="781"/>
      <c r="DG22" s="779"/>
      <c r="DH22" s="780"/>
      <c r="DI22" s="780"/>
      <c r="DJ22" s="780"/>
      <c r="DK22" s="781"/>
      <c r="DL22" s="779"/>
      <c r="DM22" s="780"/>
      <c r="DN22" s="780"/>
      <c r="DO22" s="780"/>
      <c r="DP22" s="781"/>
      <c r="DQ22" s="779"/>
      <c r="DR22" s="780"/>
      <c r="DS22" s="780"/>
      <c r="DT22" s="780"/>
      <c r="DU22" s="781"/>
      <c r="DV22" s="812"/>
      <c r="DW22" s="813"/>
      <c r="DX22" s="813"/>
      <c r="DY22" s="813"/>
      <c r="DZ22" s="815"/>
      <c r="EA22" s="222"/>
    </row>
    <row r="23" spans="1:131" s="223" customFormat="1" ht="26.25" customHeight="1" thickBot="1" x14ac:dyDescent="0.2">
      <c r="A23" s="228" t="s">
        <v>378</v>
      </c>
      <c r="B23" s="825" t="s">
        <v>379</v>
      </c>
      <c r="C23" s="826"/>
      <c r="D23" s="826"/>
      <c r="E23" s="826"/>
      <c r="F23" s="826"/>
      <c r="G23" s="826"/>
      <c r="H23" s="826"/>
      <c r="I23" s="826"/>
      <c r="J23" s="826"/>
      <c r="K23" s="826"/>
      <c r="L23" s="826"/>
      <c r="M23" s="826"/>
      <c r="N23" s="826"/>
      <c r="O23" s="826"/>
      <c r="P23" s="827"/>
      <c r="Q23" s="828">
        <v>47187</v>
      </c>
      <c r="R23" s="829"/>
      <c r="S23" s="829"/>
      <c r="T23" s="829"/>
      <c r="U23" s="829"/>
      <c r="V23" s="829">
        <v>46306</v>
      </c>
      <c r="W23" s="829"/>
      <c r="X23" s="829"/>
      <c r="Y23" s="829"/>
      <c r="Z23" s="829"/>
      <c r="AA23" s="829">
        <v>881</v>
      </c>
      <c r="AB23" s="829"/>
      <c r="AC23" s="829"/>
      <c r="AD23" s="829"/>
      <c r="AE23" s="830"/>
      <c r="AF23" s="831">
        <v>845</v>
      </c>
      <c r="AG23" s="829"/>
      <c r="AH23" s="829"/>
      <c r="AI23" s="829"/>
      <c r="AJ23" s="832"/>
      <c r="AK23" s="833"/>
      <c r="AL23" s="834"/>
      <c r="AM23" s="834"/>
      <c r="AN23" s="834"/>
      <c r="AO23" s="834"/>
      <c r="AP23" s="829">
        <v>39502</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12"/>
      <c r="BT23" s="813"/>
      <c r="BU23" s="813"/>
      <c r="BV23" s="813"/>
      <c r="BW23" s="813"/>
      <c r="BX23" s="813"/>
      <c r="BY23" s="813"/>
      <c r="BZ23" s="813"/>
      <c r="CA23" s="813"/>
      <c r="CB23" s="813"/>
      <c r="CC23" s="813"/>
      <c r="CD23" s="813"/>
      <c r="CE23" s="813"/>
      <c r="CF23" s="813"/>
      <c r="CG23" s="814"/>
      <c r="CH23" s="779"/>
      <c r="CI23" s="780"/>
      <c r="CJ23" s="780"/>
      <c r="CK23" s="780"/>
      <c r="CL23" s="781"/>
      <c r="CM23" s="779"/>
      <c r="CN23" s="780"/>
      <c r="CO23" s="780"/>
      <c r="CP23" s="780"/>
      <c r="CQ23" s="781"/>
      <c r="CR23" s="779"/>
      <c r="CS23" s="780"/>
      <c r="CT23" s="780"/>
      <c r="CU23" s="780"/>
      <c r="CV23" s="781"/>
      <c r="CW23" s="779"/>
      <c r="CX23" s="780"/>
      <c r="CY23" s="780"/>
      <c r="CZ23" s="780"/>
      <c r="DA23" s="781"/>
      <c r="DB23" s="779"/>
      <c r="DC23" s="780"/>
      <c r="DD23" s="780"/>
      <c r="DE23" s="780"/>
      <c r="DF23" s="781"/>
      <c r="DG23" s="779"/>
      <c r="DH23" s="780"/>
      <c r="DI23" s="780"/>
      <c r="DJ23" s="780"/>
      <c r="DK23" s="781"/>
      <c r="DL23" s="779"/>
      <c r="DM23" s="780"/>
      <c r="DN23" s="780"/>
      <c r="DO23" s="780"/>
      <c r="DP23" s="781"/>
      <c r="DQ23" s="779"/>
      <c r="DR23" s="780"/>
      <c r="DS23" s="780"/>
      <c r="DT23" s="780"/>
      <c r="DU23" s="781"/>
      <c r="DV23" s="812"/>
      <c r="DW23" s="813"/>
      <c r="DX23" s="813"/>
      <c r="DY23" s="813"/>
      <c r="DZ23" s="815"/>
      <c r="EA23" s="222"/>
    </row>
    <row r="24" spans="1:131" s="223" customFormat="1" ht="26.25" customHeight="1" x14ac:dyDescent="0.15">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12"/>
      <c r="BT24" s="813"/>
      <c r="BU24" s="813"/>
      <c r="BV24" s="813"/>
      <c r="BW24" s="813"/>
      <c r="BX24" s="813"/>
      <c r="BY24" s="813"/>
      <c r="BZ24" s="813"/>
      <c r="CA24" s="813"/>
      <c r="CB24" s="813"/>
      <c r="CC24" s="813"/>
      <c r="CD24" s="813"/>
      <c r="CE24" s="813"/>
      <c r="CF24" s="813"/>
      <c r="CG24" s="814"/>
      <c r="CH24" s="779"/>
      <c r="CI24" s="780"/>
      <c r="CJ24" s="780"/>
      <c r="CK24" s="780"/>
      <c r="CL24" s="781"/>
      <c r="CM24" s="779"/>
      <c r="CN24" s="780"/>
      <c r="CO24" s="780"/>
      <c r="CP24" s="780"/>
      <c r="CQ24" s="781"/>
      <c r="CR24" s="779"/>
      <c r="CS24" s="780"/>
      <c r="CT24" s="780"/>
      <c r="CU24" s="780"/>
      <c r="CV24" s="781"/>
      <c r="CW24" s="779"/>
      <c r="CX24" s="780"/>
      <c r="CY24" s="780"/>
      <c r="CZ24" s="780"/>
      <c r="DA24" s="781"/>
      <c r="DB24" s="779"/>
      <c r="DC24" s="780"/>
      <c r="DD24" s="780"/>
      <c r="DE24" s="780"/>
      <c r="DF24" s="781"/>
      <c r="DG24" s="779"/>
      <c r="DH24" s="780"/>
      <c r="DI24" s="780"/>
      <c r="DJ24" s="780"/>
      <c r="DK24" s="781"/>
      <c r="DL24" s="779"/>
      <c r="DM24" s="780"/>
      <c r="DN24" s="780"/>
      <c r="DO24" s="780"/>
      <c r="DP24" s="781"/>
      <c r="DQ24" s="779"/>
      <c r="DR24" s="780"/>
      <c r="DS24" s="780"/>
      <c r="DT24" s="780"/>
      <c r="DU24" s="781"/>
      <c r="DV24" s="812"/>
      <c r="DW24" s="813"/>
      <c r="DX24" s="813"/>
      <c r="DY24" s="813"/>
      <c r="DZ24" s="815"/>
      <c r="EA24" s="222"/>
    </row>
    <row r="25" spans="1:131" ht="26.25" customHeight="1" thickBot="1" x14ac:dyDescent="0.2">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12"/>
      <c r="BT25" s="813"/>
      <c r="BU25" s="813"/>
      <c r="BV25" s="813"/>
      <c r="BW25" s="813"/>
      <c r="BX25" s="813"/>
      <c r="BY25" s="813"/>
      <c r="BZ25" s="813"/>
      <c r="CA25" s="813"/>
      <c r="CB25" s="813"/>
      <c r="CC25" s="813"/>
      <c r="CD25" s="813"/>
      <c r="CE25" s="813"/>
      <c r="CF25" s="813"/>
      <c r="CG25" s="814"/>
      <c r="CH25" s="779"/>
      <c r="CI25" s="780"/>
      <c r="CJ25" s="780"/>
      <c r="CK25" s="780"/>
      <c r="CL25" s="781"/>
      <c r="CM25" s="779"/>
      <c r="CN25" s="780"/>
      <c r="CO25" s="780"/>
      <c r="CP25" s="780"/>
      <c r="CQ25" s="781"/>
      <c r="CR25" s="779"/>
      <c r="CS25" s="780"/>
      <c r="CT25" s="780"/>
      <c r="CU25" s="780"/>
      <c r="CV25" s="781"/>
      <c r="CW25" s="779"/>
      <c r="CX25" s="780"/>
      <c r="CY25" s="780"/>
      <c r="CZ25" s="780"/>
      <c r="DA25" s="781"/>
      <c r="DB25" s="779"/>
      <c r="DC25" s="780"/>
      <c r="DD25" s="780"/>
      <c r="DE25" s="780"/>
      <c r="DF25" s="781"/>
      <c r="DG25" s="779"/>
      <c r="DH25" s="780"/>
      <c r="DI25" s="780"/>
      <c r="DJ25" s="780"/>
      <c r="DK25" s="781"/>
      <c r="DL25" s="779"/>
      <c r="DM25" s="780"/>
      <c r="DN25" s="780"/>
      <c r="DO25" s="780"/>
      <c r="DP25" s="781"/>
      <c r="DQ25" s="779"/>
      <c r="DR25" s="780"/>
      <c r="DS25" s="780"/>
      <c r="DT25" s="780"/>
      <c r="DU25" s="781"/>
      <c r="DV25" s="812"/>
      <c r="DW25" s="813"/>
      <c r="DX25" s="813"/>
      <c r="DY25" s="813"/>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364</v>
      </c>
      <c r="BF26" s="770"/>
      <c r="BG26" s="770"/>
      <c r="BH26" s="770"/>
      <c r="BI26" s="776"/>
      <c r="BJ26" s="220"/>
      <c r="BK26" s="220"/>
      <c r="BL26" s="220"/>
      <c r="BM26" s="220"/>
      <c r="BN26" s="220"/>
      <c r="BO26" s="229"/>
      <c r="BP26" s="229"/>
      <c r="BQ26" s="226">
        <v>20</v>
      </c>
      <c r="BR26" s="227"/>
      <c r="BS26" s="812"/>
      <c r="BT26" s="813"/>
      <c r="BU26" s="813"/>
      <c r="BV26" s="813"/>
      <c r="BW26" s="813"/>
      <c r="BX26" s="813"/>
      <c r="BY26" s="813"/>
      <c r="BZ26" s="813"/>
      <c r="CA26" s="813"/>
      <c r="CB26" s="813"/>
      <c r="CC26" s="813"/>
      <c r="CD26" s="813"/>
      <c r="CE26" s="813"/>
      <c r="CF26" s="813"/>
      <c r="CG26" s="814"/>
      <c r="CH26" s="779"/>
      <c r="CI26" s="780"/>
      <c r="CJ26" s="780"/>
      <c r="CK26" s="780"/>
      <c r="CL26" s="781"/>
      <c r="CM26" s="779"/>
      <c r="CN26" s="780"/>
      <c r="CO26" s="780"/>
      <c r="CP26" s="780"/>
      <c r="CQ26" s="781"/>
      <c r="CR26" s="779"/>
      <c r="CS26" s="780"/>
      <c r="CT26" s="780"/>
      <c r="CU26" s="780"/>
      <c r="CV26" s="781"/>
      <c r="CW26" s="779"/>
      <c r="CX26" s="780"/>
      <c r="CY26" s="780"/>
      <c r="CZ26" s="780"/>
      <c r="DA26" s="781"/>
      <c r="DB26" s="779"/>
      <c r="DC26" s="780"/>
      <c r="DD26" s="780"/>
      <c r="DE26" s="780"/>
      <c r="DF26" s="781"/>
      <c r="DG26" s="779"/>
      <c r="DH26" s="780"/>
      <c r="DI26" s="780"/>
      <c r="DJ26" s="780"/>
      <c r="DK26" s="781"/>
      <c r="DL26" s="779"/>
      <c r="DM26" s="780"/>
      <c r="DN26" s="780"/>
      <c r="DO26" s="780"/>
      <c r="DP26" s="781"/>
      <c r="DQ26" s="779"/>
      <c r="DR26" s="780"/>
      <c r="DS26" s="780"/>
      <c r="DT26" s="780"/>
      <c r="DU26" s="781"/>
      <c r="DV26" s="812"/>
      <c r="DW26" s="813"/>
      <c r="DX26" s="813"/>
      <c r="DY26" s="813"/>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12"/>
      <c r="BT27" s="813"/>
      <c r="BU27" s="813"/>
      <c r="BV27" s="813"/>
      <c r="BW27" s="813"/>
      <c r="BX27" s="813"/>
      <c r="BY27" s="813"/>
      <c r="BZ27" s="813"/>
      <c r="CA27" s="813"/>
      <c r="CB27" s="813"/>
      <c r="CC27" s="813"/>
      <c r="CD27" s="813"/>
      <c r="CE27" s="813"/>
      <c r="CF27" s="813"/>
      <c r="CG27" s="814"/>
      <c r="CH27" s="779"/>
      <c r="CI27" s="780"/>
      <c r="CJ27" s="780"/>
      <c r="CK27" s="780"/>
      <c r="CL27" s="781"/>
      <c r="CM27" s="779"/>
      <c r="CN27" s="780"/>
      <c r="CO27" s="780"/>
      <c r="CP27" s="780"/>
      <c r="CQ27" s="781"/>
      <c r="CR27" s="779"/>
      <c r="CS27" s="780"/>
      <c r="CT27" s="780"/>
      <c r="CU27" s="780"/>
      <c r="CV27" s="781"/>
      <c r="CW27" s="779"/>
      <c r="CX27" s="780"/>
      <c r="CY27" s="780"/>
      <c r="CZ27" s="780"/>
      <c r="DA27" s="781"/>
      <c r="DB27" s="779"/>
      <c r="DC27" s="780"/>
      <c r="DD27" s="780"/>
      <c r="DE27" s="780"/>
      <c r="DF27" s="781"/>
      <c r="DG27" s="779"/>
      <c r="DH27" s="780"/>
      <c r="DI27" s="780"/>
      <c r="DJ27" s="780"/>
      <c r="DK27" s="781"/>
      <c r="DL27" s="779"/>
      <c r="DM27" s="780"/>
      <c r="DN27" s="780"/>
      <c r="DO27" s="780"/>
      <c r="DP27" s="781"/>
      <c r="DQ27" s="779"/>
      <c r="DR27" s="780"/>
      <c r="DS27" s="780"/>
      <c r="DT27" s="780"/>
      <c r="DU27" s="781"/>
      <c r="DV27" s="812"/>
      <c r="DW27" s="813"/>
      <c r="DX27" s="813"/>
      <c r="DY27" s="813"/>
      <c r="DZ27" s="815"/>
      <c r="EA27" s="218"/>
    </row>
    <row r="28" spans="1:131" ht="26.25" customHeight="1" thickTop="1" x14ac:dyDescent="0.15">
      <c r="A28" s="230">
        <v>1</v>
      </c>
      <c r="B28" s="788" t="s">
        <v>390</v>
      </c>
      <c r="C28" s="789"/>
      <c r="D28" s="789"/>
      <c r="E28" s="789"/>
      <c r="F28" s="789"/>
      <c r="G28" s="789"/>
      <c r="H28" s="789"/>
      <c r="I28" s="789"/>
      <c r="J28" s="789"/>
      <c r="K28" s="789"/>
      <c r="L28" s="789"/>
      <c r="M28" s="789"/>
      <c r="N28" s="789"/>
      <c r="O28" s="789"/>
      <c r="P28" s="790"/>
      <c r="Q28" s="858">
        <v>8515</v>
      </c>
      <c r="R28" s="859"/>
      <c r="S28" s="859"/>
      <c r="T28" s="859"/>
      <c r="U28" s="859"/>
      <c r="V28" s="859">
        <v>8504</v>
      </c>
      <c r="W28" s="859"/>
      <c r="X28" s="859"/>
      <c r="Y28" s="859"/>
      <c r="Z28" s="859"/>
      <c r="AA28" s="859">
        <v>12</v>
      </c>
      <c r="AB28" s="859"/>
      <c r="AC28" s="859"/>
      <c r="AD28" s="859"/>
      <c r="AE28" s="860"/>
      <c r="AF28" s="861">
        <v>12</v>
      </c>
      <c r="AG28" s="859"/>
      <c r="AH28" s="859"/>
      <c r="AI28" s="859"/>
      <c r="AJ28" s="862"/>
      <c r="AK28" s="863">
        <v>789</v>
      </c>
      <c r="AL28" s="864"/>
      <c r="AM28" s="864"/>
      <c r="AN28" s="864"/>
      <c r="AO28" s="864"/>
      <c r="AP28" s="864" t="s">
        <v>567</v>
      </c>
      <c r="AQ28" s="864"/>
      <c r="AR28" s="864"/>
      <c r="AS28" s="864"/>
      <c r="AT28" s="864"/>
      <c r="AU28" s="864" t="s">
        <v>567</v>
      </c>
      <c r="AV28" s="864"/>
      <c r="AW28" s="864"/>
      <c r="AX28" s="864"/>
      <c r="AY28" s="864"/>
      <c r="AZ28" s="865"/>
      <c r="BA28" s="865"/>
      <c r="BB28" s="865"/>
      <c r="BC28" s="865"/>
      <c r="BD28" s="865"/>
      <c r="BE28" s="856"/>
      <c r="BF28" s="856"/>
      <c r="BG28" s="856"/>
      <c r="BH28" s="856"/>
      <c r="BI28" s="857"/>
      <c r="BJ28" s="220"/>
      <c r="BK28" s="220"/>
      <c r="BL28" s="220"/>
      <c r="BM28" s="220"/>
      <c r="BN28" s="220"/>
      <c r="BO28" s="229"/>
      <c r="BP28" s="229"/>
      <c r="BQ28" s="226">
        <v>22</v>
      </c>
      <c r="BR28" s="227"/>
      <c r="BS28" s="812"/>
      <c r="BT28" s="813"/>
      <c r="BU28" s="813"/>
      <c r="BV28" s="813"/>
      <c r="BW28" s="813"/>
      <c r="BX28" s="813"/>
      <c r="BY28" s="813"/>
      <c r="BZ28" s="813"/>
      <c r="CA28" s="813"/>
      <c r="CB28" s="813"/>
      <c r="CC28" s="813"/>
      <c r="CD28" s="813"/>
      <c r="CE28" s="813"/>
      <c r="CF28" s="813"/>
      <c r="CG28" s="814"/>
      <c r="CH28" s="779"/>
      <c r="CI28" s="780"/>
      <c r="CJ28" s="780"/>
      <c r="CK28" s="780"/>
      <c r="CL28" s="781"/>
      <c r="CM28" s="779"/>
      <c r="CN28" s="780"/>
      <c r="CO28" s="780"/>
      <c r="CP28" s="780"/>
      <c r="CQ28" s="781"/>
      <c r="CR28" s="779"/>
      <c r="CS28" s="780"/>
      <c r="CT28" s="780"/>
      <c r="CU28" s="780"/>
      <c r="CV28" s="781"/>
      <c r="CW28" s="779"/>
      <c r="CX28" s="780"/>
      <c r="CY28" s="780"/>
      <c r="CZ28" s="780"/>
      <c r="DA28" s="781"/>
      <c r="DB28" s="779"/>
      <c r="DC28" s="780"/>
      <c r="DD28" s="780"/>
      <c r="DE28" s="780"/>
      <c r="DF28" s="781"/>
      <c r="DG28" s="779"/>
      <c r="DH28" s="780"/>
      <c r="DI28" s="780"/>
      <c r="DJ28" s="780"/>
      <c r="DK28" s="781"/>
      <c r="DL28" s="779"/>
      <c r="DM28" s="780"/>
      <c r="DN28" s="780"/>
      <c r="DO28" s="780"/>
      <c r="DP28" s="781"/>
      <c r="DQ28" s="779"/>
      <c r="DR28" s="780"/>
      <c r="DS28" s="780"/>
      <c r="DT28" s="780"/>
      <c r="DU28" s="781"/>
      <c r="DV28" s="812"/>
      <c r="DW28" s="813"/>
      <c r="DX28" s="813"/>
      <c r="DY28" s="813"/>
      <c r="DZ28" s="815"/>
      <c r="EA28" s="218"/>
    </row>
    <row r="29" spans="1:131" ht="26.25" customHeight="1" x14ac:dyDescent="0.15">
      <c r="A29" s="230">
        <v>2</v>
      </c>
      <c r="B29" s="816" t="s">
        <v>391</v>
      </c>
      <c r="C29" s="817"/>
      <c r="D29" s="817"/>
      <c r="E29" s="817"/>
      <c r="F29" s="817"/>
      <c r="G29" s="817"/>
      <c r="H29" s="817"/>
      <c r="I29" s="817"/>
      <c r="J29" s="817"/>
      <c r="K29" s="817"/>
      <c r="L29" s="817"/>
      <c r="M29" s="817"/>
      <c r="N29" s="817"/>
      <c r="O29" s="817"/>
      <c r="P29" s="818"/>
      <c r="Q29" s="819">
        <v>120</v>
      </c>
      <c r="R29" s="820"/>
      <c r="S29" s="820"/>
      <c r="T29" s="820"/>
      <c r="U29" s="820"/>
      <c r="V29" s="820">
        <v>120</v>
      </c>
      <c r="W29" s="820"/>
      <c r="X29" s="820"/>
      <c r="Y29" s="820"/>
      <c r="Z29" s="820"/>
      <c r="AA29" s="820" t="s">
        <v>559</v>
      </c>
      <c r="AB29" s="820"/>
      <c r="AC29" s="820"/>
      <c r="AD29" s="820"/>
      <c r="AE29" s="821"/>
      <c r="AF29" s="822" t="s">
        <v>122</v>
      </c>
      <c r="AG29" s="823"/>
      <c r="AH29" s="823"/>
      <c r="AI29" s="823"/>
      <c r="AJ29" s="824"/>
      <c r="AK29" s="870">
        <v>86</v>
      </c>
      <c r="AL29" s="866"/>
      <c r="AM29" s="866"/>
      <c r="AN29" s="866"/>
      <c r="AO29" s="866"/>
      <c r="AP29" s="866">
        <v>112</v>
      </c>
      <c r="AQ29" s="866"/>
      <c r="AR29" s="866"/>
      <c r="AS29" s="866"/>
      <c r="AT29" s="866"/>
      <c r="AU29" s="866">
        <v>52</v>
      </c>
      <c r="AV29" s="866"/>
      <c r="AW29" s="866"/>
      <c r="AX29" s="866"/>
      <c r="AY29" s="866"/>
      <c r="AZ29" s="867"/>
      <c r="BA29" s="867"/>
      <c r="BB29" s="867"/>
      <c r="BC29" s="867"/>
      <c r="BD29" s="867"/>
      <c r="BE29" s="868"/>
      <c r="BF29" s="868"/>
      <c r="BG29" s="868"/>
      <c r="BH29" s="868"/>
      <c r="BI29" s="869"/>
      <c r="BJ29" s="220"/>
      <c r="BK29" s="220"/>
      <c r="BL29" s="220"/>
      <c r="BM29" s="220"/>
      <c r="BN29" s="220"/>
      <c r="BO29" s="229"/>
      <c r="BP29" s="229"/>
      <c r="BQ29" s="226">
        <v>23</v>
      </c>
      <c r="BR29" s="227"/>
      <c r="BS29" s="812"/>
      <c r="BT29" s="813"/>
      <c r="BU29" s="813"/>
      <c r="BV29" s="813"/>
      <c r="BW29" s="813"/>
      <c r="BX29" s="813"/>
      <c r="BY29" s="813"/>
      <c r="BZ29" s="813"/>
      <c r="CA29" s="813"/>
      <c r="CB29" s="813"/>
      <c r="CC29" s="813"/>
      <c r="CD29" s="813"/>
      <c r="CE29" s="813"/>
      <c r="CF29" s="813"/>
      <c r="CG29" s="814"/>
      <c r="CH29" s="779"/>
      <c r="CI29" s="780"/>
      <c r="CJ29" s="780"/>
      <c r="CK29" s="780"/>
      <c r="CL29" s="781"/>
      <c r="CM29" s="779"/>
      <c r="CN29" s="780"/>
      <c r="CO29" s="780"/>
      <c r="CP29" s="780"/>
      <c r="CQ29" s="781"/>
      <c r="CR29" s="779"/>
      <c r="CS29" s="780"/>
      <c r="CT29" s="780"/>
      <c r="CU29" s="780"/>
      <c r="CV29" s="781"/>
      <c r="CW29" s="779"/>
      <c r="CX29" s="780"/>
      <c r="CY29" s="780"/>
      <c r="CZ29" s="780"/>
      <c r="DA29" s="781"/>
      <c r="DB29" s="779"/>
      <c r="DC29" s="780"/>
      <c r="DD29" s="780"/>
      <c r="DE29" s="780"/>
      <c r="DF29" s="781"/>
      <c r="DG29" s="779"/>
      <c r="DH29" s="780"/>
      <c r="DI29" s="780"/>
      <c r="DJ29" s="780"/>
      <c r="DK29" s="781"/>
      <c r="DL29" s="779"/>
      <c r="DM29" s="780"/>
      <c r="DN29" s="780"/>
      <c r="DO29" s="780"/>
      <c r="DP29" s="781"/>
      <c r="DQ29" s="779"/>
      <c r="DR29" s="780"/>
      <c r="DS29" s="780"/>
      <c r="DT29" s="780"/>
      <c r="DU29" s="781"/>
      <c r="DV29" s="812"/>
      <c r="DW29" s="813"/>
      <c r="DX29" s="813"/>
      <c r="DY29" s="813"/>
      <c r="DZ29" s="815"/>
      <c r="EA29" s="218"/>
    </row>
    <row r="30" spans="1:131" ht="26.25" customHeight="1" x14ac:dyDescent="0.15">
      <c r="A30" s="230">
        <v>3</v>
      </c>
      <c r="B30" s="816" t="s">
        <v>392</v>
      </c>
      <c r="C30" s="817"/>
      <c r="D30" s="817"/>
      <c r="E30" s="817"/>
      <c r="F30" s="817"/>
      <c r="G30" s="817"/>
      <c r="H30" s="817"/>
      <c r="I30" s="817"/>
      <c r="J30" s="817"/>
      <c r="K30" s="817"/>
      <c r="L30" s="817"/>
      <c r="M30" s="817"/>
      <c r="N30" s="817"/>
      <c r="O30" s="817"/>
      <c r="P30" s="818"/>
      <c r="Q30" s="819">
        <v>1473</v>
      </c>
      <c r="R30" s="820"/>
      <c r="S30" s="820"/>
      <c r="T30" s="820"/>
      <c r="U30" s="820"/>
      <c r="V30" s="820">
        <v>1471</v>
      </c>
      <c r="W30" s="820"/>
      <c r="X30" s="820"/>
      <c r="Y30" s="820"/>
      <c r="Z30" s="820"/>
      <c r="AA30" s="820">
        <v>3</v>
      </c>
      <c r="AB30" s="820"/>
      <c r="AC30" s="820"/>
      <c r="AD30" s="820"/>
      <c r="AE30" s="821"/>
      <c r="AF30" s="822">
        <v>3</v>
      </c>
      <c r="AG30" s="823"/>
      <c r="AH30" s="823"/>
      <c r="AI30" s="823"/>
      <c r="AJ30" s="824"/>
      <c r="AK30" s="870">
        <v>463</v>
      </c>
      <c r="AL30" s="866"/>
      <c r="AM30" s="866"/>
      <c r="AN30" s="866"/>
      <c r="AO30" s="866"/>
      <c r="AP30" s="866" t="s">
        <v>567</v>
      </c>
      <c r="AQ30" s="866"/>
      <c r="AR30" s="866"/>
      <c r="AS30" s="866"/>
      <c r="AT30" s="866"/>
      <c r="AU30" s="866" t="s">
        <v>567</v>
      </c>
      <c r="AV30" s="866"/>
      <c r="AW30" s="866"/>
      <c r="AX30" s="866"/>
      <c r="AY30" s="866"/>
      <c r="AZ30" s="867"/>
      <c r="BA30" s="867"/>
      <c r="BB30" s="867"/>
      <c r="BC30" s="867"/>
      <c r="BD30" s="867"/>
      <c r="BE30" s="868"/>
      <c r="BF30" s="868"/>
      <c r="BG30" s="868"/>
      <c r="BH30" s="868"/>
      <c r="BI30" s="869"/>
      <c r="BJ30" s="220"/>
      <c r="BK30" s="220"/>
      <c r="BL30" s="220"/>
      <c r="BM30" s="220"/>
      <c r="BN30" s="220"/>
      <c r="BO30" s="229"/>
      <c r="BP30" s="229"/>
      <c r="BQ30" s="226">
        <v>24</v>
      </c>
      <c r="BR30" s="227"/>
      <c r="BS30" s="812"/>
      <c r="BT30" s="813"/>
      <c r="BU30" s="813"/>
      <c r="BV30" s="813"/>
      <c r="BW30" s="813"/>
      <c r="BX30" s="813"/>
      <c r="BY30" s="813"/>
      <c r="BZ30" s="813"/>
      <c r="CA30" s="813"/>
      <c r="CB30" s="813"/>
      <c r="CC30" s="813"/>
      <c r="CD30" s="813"/>
      <c r="CE30" s="813"/>
      <c r="CF30" s="813"/>
      <c r="CG30" s="814"/>
      <c r="CH30" s="779"/>
      <c r="CI30" s="780"/>
      <c r="CJ30" s="780"/>
      <c r="CK30" s="780"/>
      <c r="CL30" s="781"/>
      <c r="CM30" s="779"/>
      <c r="CN30" s="780"/>
      <c r="CO30" s="780"/>
      <c r="CP30" s="780"/>
      <c r="CQ30" s="781"/>
      <c r="CR30" s="779"/>
      <c r="CS30" s="780"/>
      <c r="CT30" s="780"/>
      <c r="CU30" s="780"/>
      <c r="CV30" s="781"/>
      <c r="CW30" s="779"/>
      <c r="CX30" s="780"/>
      <c r="CY30" s="780"/>
      <c r="CZ30" s="780"/>
      <c r="DA30" s="781"/>
      <c r="DB30" s="779"/>
      <c r="DC30" s="780"/>
      <c r="DD30" s="780"/>
      <c r="DE30" s="780"/>
      <c r="DF30" s="781"/>
      <c r="DG30" s="779"/>
      <c r="DH30" s="780"/>
      <c r="DI30" s="780"/>
      <c r="DJ30" s="780"/>
      <c r="DK30" s="781"/>
      <c r="DL30" s="779"/>
      <c r="DM30" s="780"/>
      <c r="DN30" s="780"/>
      <c r="DO30" s="780"/>
      <c r="DP30" s="781"/>
      <c r="DQ30" s="779"/>
      <c r="DR30" s="780"/>
      <c r="DS30" s="780"/>
      <c r="DT30" s="780"/>
      <c r="DU30" s="781"/>
      <c r="DV30" s="812"/>
      <c r="DW30" s="813"/>
      <c r="DX30" s="813"/>
      <c r="DY30" s="813"/>
      <c r="DZ30" s="815"/>
      <c r="EA30" s="218"/>
    </row>
    <row r="31" spans="1:131" ht="26.25" customHeight="1" x14ac:dyDescent="0.15">
      <c r="A31" s="230">
        <v>4</v>
      </c>
      <c r="B31" s="816" t="s">
        <v>393</v>
      </c>
      <c r="C31" s="817"/>
      <c r="D31" s="817"/>
      <c r="E31" s="817"/>
      <c r="F31" s="817"/>
      <c r="G31" s="817"/>
      <c r="H31" s="817"/>
      <c r="I31" s="817"/>
      <c r="J31" s="817"/>
      <c r="K31" s="817"/>
      <c r="L31" s="817"/>
      <c r="M31" s="817"/>
      <c r="N31" s="817"/>
      <c r="O31" s="817"/>
      <c r="P31" s="818"/>
      <c r="Q31" s="819">
        <v>9698</v>
      </c>
      <c r="R31" s="820"/>
      <c r="S31" s="820"/>
      <c r="T31" s="820"/>
      <c r="U31" s="820"/>
      <c r="V31" s="820">
        <v>9697</v>
      </c>
      <c r="W31" s="820"/>
      <c r="X31" s="820"/>
      <c r="Y31" s="820"/>
      <c r="Z31" s="820"/>
      <c r="AA31" s="820">
        <v>1</v>
      </c>
      <c r="AB31" s="820"/>
      <c r="AC31" s="820"/>
      <c r="AD31" s="820"/>
      <c r="AE31" s="821"/>
      <c r="AF31" s="822">
        <v>1</v>
      </c>
      <c r="AG31" s="823"/>
      <c r="AH31" s="823"/>
      <c r="AI31" s="823"/>
      <c r="AJ31" s="824"/>
      <c r="AK31" s="870">
        <v>1563</v>
      </c>
      <c r="AL31" s="866"/>
      <c r="AM31" s="866"/>
      <c r="AN31" s="866"/>
      <c r="AO31" s="866"/>
      <c r="AP31" s="866" t="s">
        <v>567</v>
      </c>
      <c r="AQ31" s="866"/>
      <c r="AR31" s="866"/>
      <c r="AS31" s="866"/>
      <c r="AT31" s="866"/>
      <c r="AU31" s="866" t="s">
        <v>567</v>
      </c>
      <c r="AV31" s="866"/>
      <c r="AW31" s="866"/>
      <c r="AX31" s="866"/>
      <c r="AY31" s="866"/>
      <c r="AZ31" s="867"/>
      <c r="BA31" s="867"/>
      <c r="BB31" s="867"/>
      <c r="BC31" s="867"/>
      <c r="BD31" s="867"/>
      <c r="BE31" s="868"/>
      <c r="BF31" s="868"/>
      <c r="BG31" s="868"/>
      <c r="BH31" s="868"/>
      <c r="BI31" s="869"/>
      <c r="BJ31" s="220"/>
      <c r="BK31" s="220"/>
      <c r="BL31" s="220"/>
      <c r="BM31" s="220"/>
      <c r="BN31" s="220"/>
      <c r="BO31" s="229"/>
      <c r="BP31" s="229"/>
      <c r="BQ31" s="226">
        <v>25</v>
      </c>
      <c r="BR31" s="227"/>
      <c r="BS31" s="812"/>
      <c r="BT31" s="813"/>
      <c r="BU31" s="813"/>
      <c r="BV31" s="813"/>
      <c r="BW31" s="813"/>
      <c r="BX31" s="813"/>
      <c r="BY31" s="813"/>
      <c r="BZ31" s="813"/>
      <c r="CA31" s="813"/>
      <c r="CB31" s="813"/>
      <c r="CC31" s="813"/>
      <c r="CD31" s="813"/>
      <c r="CE31" s="813"/>
      <c r="CF31" s="813"/>
      <c r="CG31" s="814"/>
      <c r="CH31" s="779"/>
      <c r="CI31" s="780"/>
      <c r="CJ31" s="780"/>
      <c r="CK31" s="780"/>
      <c r="CL31" s="781"/>
      <c r="CM31" s="779"/>
      <c r="CN31" s="780"/>
      <c r="CO31" s="780"/>
      <c r="CP31" s="780"/>
      <c r="CQ31" s="781"/>
      <c r="CR31" s="779"/>
      <c r="CS31" s="780"/>
      <c r="CT31" s="780"/>
      <c r="CU31" s="780"/>
      <c r="CV31" s="781"/>
      <c r="CW31" s="779"/>
      <c r="CX31" s="780"/>
      <c r="CY31" s="780"/>
      <c r="CZ31" s="780"/>
      <c r="DA31" s="781"/>
      <c r="DB31" s="779"/>
      <c r="DC31" s="780"/>
      <c r="DD31" s="780"/>
      <c r="DE31" s="780"/>
      <c r="DF31" s="781"/>
      <c r="DG31" s="779"/>
      <c r="DH31" s="780"/>
      <c r="DI31" s="780"/>
      <c r="DJ31" s="780"/>
      <c r="DK31" s="781"/>
      <c r="DL31" s="779"/>
      <c r="DM31" s="780"/>
      <c r="DN31" s="780"/>
      <c r="DO31" s="780"/>
      <c r="DP31" s="781"/>
      <c r="DQ31" s="779"/>
      <c r="DR31" s="780"/>
      <c r="DS31" s="780"/>
      <c r="DT31" s="780"/>
      <c r="DU31" s="781"/>
      <c r="DV31" s="812"/>
      <c r="DW31" s="813"/>
      <c r="DX31" s="813"/>
      <c r="DY31" s="813"/>
      <c r="DZ31" s="815"/>
      <c r="EA31" s="218"/>
    </row>
    <row r="32" spans="1:131" ht="26.25" customHeight="1" x14ac:dyDescent="0.15">
      <c r="A32" s="230">
        <v>5</v>
      </c>
      <c r="B32" s="816" t="s">
        <v>394</v>
      </c>
      <c r="C32" s="817"/>
      <c r="D32" s="817"/>
      <c r="E32" s="817"/>
      <c r="F32" s="817"/>
      <c r="G32" s="817"/>
      <c r="H32" s="817"/>
      <c r="I32" s="817"/>
      <c r="J32" s="817"/>
      <c r="K32" s="817"/>
      <c r="L32" s="817"/>
      <c r="M32" s="817"/>
      <c r="N32" s="817"/>
      <c r="O32" s="817"/>
      <c r="P32" s="818"/>
      <c r="Q32" s="819">
        <v>33</v>
      </c>
      <c r="R32" s="820"/>
      <c r="S32" s="820"/>
      <c r="T32" s="820"/>
      <c r="U32" s="820"/>
      <c r="V32" s="820">
        <v>33</v>
      </c>
      <c r="W32" s="820"/>
      <c r="X32" s="820"/>
      <c r="Y32" s="820"/>
      <c r="Z32" s="820"/>
      <c r="AA32" s="820" t="s">
        <v>559</v>
      </c>
      <c r="AB32" s="820"/>
      <c r="AC32" s="820"/>
      <c r="AD32" s="820"/>
      <c r="AE32" s="821"/>
      <c r="AF32" s="822" t="s">
        <v>122</v>
      </c>
      <c r="AG32" s="823"/>
      <c r="AH32" s="823"/>
      <c r="AI32" s="823"/>
      <c r="AJ32" s="824"/>
      <c r="AK32" s="870">
        <v>14</v>
      </c>
      <c r="AL32" s="866"/>
      <c r="AM32" s="866"/>
      <c r="AN32" s="866"/>
      <c r="AO32" s="866"/>
      <c r="AP32" s="866" t="s">
        <v>567</v>
      </c>
      <c r="AQ32" s="866"/>
      <c r="AR32" s="866"/>
      <c r="AS32" s="866"/>
      <c r="AT32" s="866"/>
      <c r="AU32" s="866" t="s">
        <v>567</v>
      </c>
      <c r="AV32" s="866"/>
      <c r="AW32" s="866"/>
      <c r="AX32" s="866"/>
      <c r="AY32" s="866"/>
      <c r="AZ32" s="867"/>
      <c r="BA32" s="867"/>
      <c r="BB32" s="867"/>
      <c r="BC32" s="867"/>
      <c r="BD32" s="867"/>
      <c r="BE32" s="868"/>
      <c r="BF32" s="868"/>
      <c r="BG32" s="868"/>
      <c r="BH32" s="868"/>
      <c r="BI32" s="869"/>
      <c r="BJ32" s="220"/>
      <c r="BK32" s="220"/>
      <c r="BL32" s="220"/>
      <c r="BM32" s="220"/>
      <c r="BN32" s="220"/>
      <c r="BO32" s="229"/>
      <c r="BP32" s="229"/>
      <c r="BQ32" s="226">
        <v>26</v>
      </c>
      <c r="BR32" s="227"/>
      <c r="BS32" s="812"/>
      <c r="BT32" s="813"/>
      <c r="BU32" s="813"/>
      <c r="BV32" s="813"/>
      <c r="BW32" s="813"/>
      <c r="BX32" s="813"/>
      <c r="BY32" s="813"/>
      <c r="BZ32" s="813"/>
      <c r="CA32" s="813"/>
      <c r="CB32" s="813"/>
      <c r="CC32" s="813"/>
      <c r="CD32" s="813"/>
      <c r="CE32" s="813"/>
      <c r="CF32" s="813"/>
      <c r="CG32" s="814"/>
      <c r="CH32" s="779"/>
      <c r="CI32" s="780"/>
      <c r="CJ32" s="780"/>
      <c r="CK32" s="780"/>
      <c r="CL32" s="781"/>
      <c r="CM32" s="779"/>
      <c r="CN32" s="780"/>
      <c r="CO32" s="780"/>
      <c r="CP32" s="780"/>
      <c r="CQ32" s="781"/>
      <c r="CR32" s="779"/>
      <c r="CS32" s="780"/>
      <c r="CT32" s="780"/>
      <c r="CU32" s="780"/>
      <c r="CV32" s="781"/>
      <c r="CW32" s="779"/>
      <c r="CX32" s="780"/>
      <c r="CY32" s="780"/>
      <c r="CZ32" s="780"/>
      <c r="DA32" s="781"/>
      <c r="DB32" s="779"/>
      <c r="DC32" s="780"/>
      <c r="DD32" s="780"/>
      <c r="DE32" s="780"/>
      <c r="DF32" s="781"/>
      <c r="DG32" s="779"/>
      <c r="DH32" s="780"/>
      <c r="DI32" s="780"/>
      <c r="DJ32" s="780"/>
      <c r="DK32" s="781"/>
      <c r="DL32" s="779"/>
      <c r="DM32" s="780"/>
      <c r="DN32" s="780"/>
      <c r="DO32" s="780"/>
      <c r="DP32" s="781"/>
      <c r="DQ32" s="779"/>
      <c r="DR32" s="780"/>
      <c r="DS32" s="780"/>
      <c r="DT32" s="780"/>
      <c r="DU32" s="781"/>
      <c r="DV32" s="812"/>
      <c r="DW32" s="813"/>
      <c r="DX32" s="813"/>
      <c r="DY32" s="813"/>
      <c r="DZ32" s="815"/>
      <c r="EA32" s="218"/>
    </row>
    <row r="33" spans="1:131" ht="26.25" customHeight="1" x14ac:dyDescent="0.15">
      <c r="A33" s="230">
        <v>6</v>
      </c>
      <c r="B33" s="816" t="s">
        <v>395</v>
      </c>
      <c r="C33" s="817"/>
      <c r="D33" s="817"/>
      <c r="E33" s="817"/>
      <c r="F33" s="817"/>
      <c r="G33" s="817"/>
      <c r="H33" s="817"/>
      <c r="I33" s="817"/>
      <c r="J33" s="817"/>
      <c r="K33" s="817"/>
      <c r="L33" s="817"/>
      <c r="M33" s="817"/>
      <c r="N33" s="817"/>
      <c r="O33" s="817"/>
      <c r="P33" s="818"/>
      <c r="Q33" s="819">
        <v>1490</v>
      </c>
      <c r="R33" s="820"/>
      <c r="S33" s="820"/>
      <c r="T33" s="820"/>
      <c r="U33" s="820"/>
      <c r="V33" s="820">
        <v>1381</v>
      </c>
      <c r="W33" s="820"/>
      <c r="X33" s="820"/>
      <c r="Y33" s="820"/>
      <c r="Z33" s="820"/>
      <c r="AA33" s="820">
        <v>108</v>
      </c>
      <c r="AB33" s="820"/>
      <c r="AC33" s="820"/>
      <c r="AD33" s="820"/>
      <c r="AE33" s="821"/>
      <c r="AF33" s="822">
        <v>698</v>
      </c>
      <c r="AG33" s="823"/>
      <c r="AH33" s="823"/>
      <c r="AI33" s="823"/>
      <c r="AJ33" s="824"/>
      <c r="AK33" s="870">
        <v>159</v>
      </c>
      <c r="AL33" s="866"/>
      <c r="AM33" s="866"/>
      <c r="AN33" s="866"/>
      <c r="AO33" s="866"/>
      <c r="AP33" s="866">
        <v>5265</v>
      </c>
      <c r="AQ33" s="866"/>
      <c r="AR33" s="866"/>
      <c r="AS33" s="866"/>
      <c r="AT33" s="866"/>
      <c r="AU33" s="866">
        <v>826</v>
      </c>
      <c r="AV33" s="866"/>
      <c r="AW33" s="866"/>
      <c r="AX33" s="866"/>
      <c r="AY33" s="866"/>
      <c r="AZ33" s="867"/>
      <c r="BA33" s="867"/>
      <c r="BB33" s="867"/>
      <c r="BC33" s="867"/>
      <c r="BD33" s="867"/>
      <c r="BE33" s="868" t="s">
        <v>396</v>
      </c>
      <c r="BF33" s="868"/>
      <c r="BG33" s="868"/>
      <c r="BH33" s="868"/>
      <c r="BI33" s="869"/>
      <c r="BJ33" s="220"/>
      <c r="BK33" s="220"/>
      <c r="BL33" s="220"/>
      <c r="BM33" s="220"/>
      <c r="BN33" s="220"/>
      <c r="BO33" s="229"/>
      <c r="BP33" s="229"/>
      <c r="BQ33" s="226">
        <v>27</v>
      </c>
      <c r="BR33" s="227"/>
      <c r="BS33" s="812"/>
      <c r="BT33" s="813"/>
      <c r="BU33" s="813"/>
      <c r="BV33" s="813"/>
      <c r="BW33" s="813"/>
      <c r="BX33" s="813"/>
      <c r="BY33" s="813"/>
      <c r="BZ33" s="813"/>
      <c r="CA33" s="813"/>
      <c r="CB33" s="813"/>
      <c r="CC33" s="813"/>
      <c r="CD33" s="813"/>
      <c r="CE33" s="813"/>
      <c r="CF33" s="813"/>
      <c r="CG33" s="814"/>
      <c r="CH33" s="779"/>
      <c r="CI33" s="780"/>
      <c r="CJ33" s="780"/>
      <c r="CK33" s="780"/>
      <c r="CL33" s="781"/>
      <c r="CM33" s="779"/>
      <c r="CN33" s="780"/>
      <c r="CO33" s="780"/>
      <c r="CP33" s="780"/>
      <c r="CQ33" s="781"/>
      <c r="CR33" s="779"/>
      <c r="CS33" s="780"/>
      <c r="CT33" s="780"/>
      <c r="CU33" s="780"/>
      <c r="CV33" s="781"/>
      <c r="CW33" s="779"/>
      <c r="CX33" s="780"/>
      <c r="CY33" s="780"/>
      <c r="CZ33" s="780"/>
      <c r="DA33" s="781"/>
      <c r="DB33" s="779"/>
      <c r="DC33" s="780"/>
      <c r="DD33" s="780"/>
      <c r="DE33" s="780"/>
      <c r="DF33" s="781"/>
      <c r="DG33" s="779"/>
      <c r="DH33" s="780"/>
      <c r="DI33" s="780"/>
      <c r="DJ33" s="780"/>
      <c r="DK33" s="781"/>
      <c r="DL33" s="779"/>
      <c r="DM33" s="780"/>
      <c r="DN33" s="780"/>
      <c r="DO33" s="780"/>
      <c r="DP33" s="781"/>
      <c r="DQ33" s="779"/>
      <c r="DR33" s="780"/>
      <c r="DS33" s="780"/>
      <c r="DT33" s="780"/>
      <c r="DU33" s="781"/>
      <c r="DV33" s="812"/>
      <c r="DW33" s="813"/>
      <c r="DX33" s="813"/>
      <c r="DY33" s="813"/>
      <c r="DZ33" s="815"/>
      <c r="EA33" s="218"/>
    </row>
    <row r="34" spans="1:131" ht="26.25" customHeight="1" x14ac:dyDescent="0.15">
      <c r="A34" s="230">
        <v>7</v>
      </c>
      <c r="B34" s="816" t="s">
        <v>397</v>
      </c>
      <c r="C34" s="817"/>
      <c r="D34" s="817"/>
      <c r="E34" s="817"/>
      <c r="F34" s="817"/>
      <c r="G34" s="817"/>
      <c r="H34" s="817"/>
      <c r="I34" s="817"/>
      <c r="J34" s="817"/>
      <c r="K34" s="817"/>
      <c r="L34" s="817"/>
      <c r="M34" s="817"/>
      <c r="N34" s="817"/>
      <c r="O34" s="817"/>
      <c r="P34" s="818"/>
      <c r="Q34" s="819">
        <v>1921</v>
      </c>
      <c r="R34" s="820"/>
      <c r="S34" s="820"/>
      <c r="T34" s="820"/>
      <c r="U34" s="820"/>
      <c r="V34" s="820">
        <v>1922</v>
      </c>
      <c r="W34" s="820"/>
      <c r="X34" s="820"/>
      <c r="Y34" s="820"/>
      <c r="Z34" s="820"/>
      <c r="AA34" s="820">
        <v>-1</v>
      </c>
      <c r="AB34" s="820"/>
      <c r="AC34" s="820"/>
      <c r="AD34" s="820"/>
      <c r="AE34" s="821"/>
      <c r="AF34" s="822">
        <v>644</v>
      </c>
      <c r="AG34" s="823"/>
      <c r="AH34" s="823"/>
      <c r="AI34" s="823"/>
      <c r="AJ34" s="824"/>
      <c r="AK34" s="870">
        <v>1162</v>
      </c>
      <c r="AL34" s="866"/>
      <c r="AM34" s="866"/>
      <c r="AN34" s="866"/>
      <c r="AO34" s="866"/>
      <c r="AP34" s="866">
        <v>8005</v>
      </c>
      <c r="AQ34" s="866"/>
      <c r="AR34" s="866"/>
      <c r="AS34" s="866"/>
      <c r="AT34" s="866"/>
      <c r="AU34" s="866">
        <v>6861</v>
      </c>
      <c r="AV34" s="866"/>
      <c r="AW34" s="866"/>
      <c r="AX34" s="866"/>
      <c r="AY34" s="866"/>
      <c r="AZ34" s="867"/>
      <c r="BA34" s="867"/>
      <c r="BB34" s="867"/>
      <c r="BC34" s="867"/>
      <c r="BD34" s="867"/>
      <c r="BE34" s="868" t="s">
        <v>396</v>
      </c>
      <c r="BF34" s="868"/>
      <c r="BG34" s="868"/>
      <c r="BH34" s="868"/>
      <c r="BI34" s="869"/>
      <c r="BJ34" s="220"/>
      <c r="BK34" s="220"/>
      <c r="BL34" s="220"/>
      <c r="BM34" s="220"/>
      <c r="BN34" s="220"/>
      <c r="BO34" s="229"/>
      <c r="BP34" s="229"/>
      <c r="BQ34" s="226">
        <v>28</v>
      </c>
      <c r="BR34" s="227"/>
      <c r="BS34" s="812"/>
      <c r="BT34" s="813"/>
      <c r="BU34" s="813"/>
      <c r="BV34" s="813"/>
      <c r="BW34" s="813"/>
      <c r="BX34" s="813"/>
      <c r="BY34" s="813"/>
      <c r="BZ34" s="813"/>
      <c r="CA34" s="813"/>
      <c r="CB34" s="813"/>
      <c r="CC34" s="813"/>
      <c r="CD34" s="813"/>
      <c r="CE34" s="813"/>
      <c r="CF34" s="813"/>
      <c r="CG34" s="814"/>
      <c r="CH34" s="779"/>
      <c r="CI34" s="780"/>
      <c r="CJ34" s="780"/>
      <c r="CK34" s="780"/>
      <c r="CL34" s="781"/>
      <c r="CM34" s="779"/>
      <c r="CN34" s="780"/>
      <c r="CO34" s="780"/>
      <c r="CP34" s="780"/>
      <c r="CQ34" s="781"/>
      <c r="CR34" s="779"/>
      <c r="CS34" s="780"/>
      <c r="CT34" s="780"/>
      <c r="CU34" s="780"/>
      <c r="CV34" s="781"/>
      <c r="CW34" s="779"/>
      <c r="CX34" s="780"/>
      <c r="CY34" s="780"/>
      <c r="CZ34" s="780"/>
      <c r="DA34" s="781"/>
      <c r="DB34" s="779"/>
      <c r="DC34" s="780"/>
      <c r="DD34" s="780"/>
      <c r="DE34" s="780"/>
      <c r="DF34" s="781"/>
      <c r="DG34" s="779"/>
      <c r="DH34" s="780"/>
      <c r="DI34" s="780"/>
      <c r="DJ34" s="780"/>
      <c r="DK34" s="781"/>
      <c r="DL34" s="779"/>
      <c r="DM34" s="780"/>
      <c r="DN34" s="780"/>
      <c r="DO34" s="780"/>
      <c r="DP34" s="781"/>
      <c r="DQ34" s="779"/>
      <c r="DR34" s="780"/>
      <c r="DS34" s="780"/>
      <c r="DT34" s="780"/>
      <c r="DU34" s="781"/>
      <c r="DV34" s="812"/>
      <c r="DW34" s="813"/>
      <c r="DX34" s="813"/>
      <c r="DY34" s="813"/>
      <c r="DZ34" s="815"/>
      <c r="EA34" s="218"/>
    </row>
    <row r="35" spans="1:131" ht="26.25" customHeight="1" x14ac:dyDescent="0.15">
      <c r="A35" s="230">
        <v>8</v>
      </c>
      <c r="B35" s="816" t="s">
        <v>398</v>
      </c>
      <c r="C35" s="817"/>
      <c r="D35" s="817"/>
      <c r="E35" s="817"/>
      <c r="F35" s="817"/>
      <c r="G35" s="817"/>
      <c r="H35" s="817"/>
      <c r="I35" s="817"/>
      <c r="J35" s="817"/>
      <c r="K35" s="817"/>
      <c r="L35" s="817"/>
      <c r="M35" s="817"/>
      <c r="N35" s="817"/>
      <c r="O35" s="817"/>
      <c r="P35" s="818"/>
      <c r="Q35" s="819">
        <v>33</v>
      </c>
      <c r="R35" s="820"/>
      <c r="S35" s="820"/>
      <c r="T35" s="820"/>
      <c r="U35" s="820"/>
      <c r="V35" s="820">
        <v>33</v>
      </c>
      <c r="W35" s="820"/>
      <c r="X35" s="820"/>
      <c r="Y35" s="820"/>
      <c r="Z35" s="820"/>
      <c r="AA35" s="820" t="s">
        <v>560</v>
      </c>
      <c r="AB35" s="820"/>
      <c r="AC35" s="820"/>
      <c r="AD35" s="820"/>
      <c r="AE35" s="821"/>
      <c r="AF35" s="822">
        <v>116</v>
      </c>
      <c r="AG35" s="823"/>
      <c r="AH35" s="823"/>
      <c r="AI35" s="823"/>
      <c r="AJ35" s="824"/>
      <c r="AK35" s="870">
        <v>2</v>
      </c>
      <c r="AL35" s="866"/>
      <c r="AM35" s="866"/>
      <c r="AN35" s="866"/>
      <c r="AO35" s="866"/>
      <c r="AP35" s="866">
        <v>15</v>
      </c>
      <c r="AQ35" s="866"/>
      <c r="AR35" s="866"/>
      <c r="AS35" s="866"/>
      <c r="AT35" s="866"/>
      <c r="AU35" s="866">
        <v>7</v>
      </c>
      <c r="AV35" s="866"/>
      <c r="AW35" s="866"/>
      <c r="AX35" s="866"/>
      <c r="AY35" s="866"/>
      <c r="AZ35" s="867"/>
      <c r="BA35" s="867"/>
      <c r="BB35" s="867"/>
      <c r="BC35" s="867"/>
      <c r="BD35" s="867"/>
      <c r="BE35" s="868" t="s">
        <v>396</v>
      </c>
      <c r="BF35" s="868"/>
      <c r="BG35" s="868"/>
      <c r="BH35" s="868"/>
      <c r="BI35" s="869"/>
      <c r="BJ35" s="220"/>
      <c r="BK35" s="220"/>
      <c r="BL35" s="220"/>
      <c r="BM35" s="220"/>
      <c r="BN35" s="220"/>
      <c r="BO35" s="229"/>
      <c r="BP35" s="229"/>
      <c r="BQ35" s="226">
        <v>29</v>
      </c>
      <c r="BR35" s="227"/>
      <c r="BS35" s="812"/>
      <c r="BT35" s="813"/>
      <c r="BU35" s="813"/>
      <c r="BV35" s="813"/>
      <c r="BW35" s="813"/>
      <c r="BX35" s="813"/>
      <c r="BY35" s="813"/>
      <c r="BZ35" s="813"/>
      <c r="CA35" s="813"/>
      <c r="CB35" s="813"/>
      <c r="CC35" s="813"/>
      <c r="CD35" s="813"/>
      <c r="CE35" s="813"/>
      <c r="CF35" s="813"/>
      <c r="CG35" s="814"/>
      <c r="CH35" s="779"/>
      <c r="CI35" s="780"/>
      <c r="CJ35" s="780"/>
      <c r="CK35" s="780"/>
      <c r="CL35" s="781"/>
      <c r="CM35" s="779"/>
      <c r="CN35" s="780"/>
      <c r="CO35" s="780"/>
      <c r="CP35" s="780"/>
      <c r="CQ35" s="781"/>
      <c r="CR35" s="779"/>
      <c r="CS35" s="780"/>
      <c r="CT35" s="780"/>
      <c r="CU35" s="780"/>
      <c r="CV35" s="781"/>
      <c r="CW35" s="779"/>
      <c r="CX35" s="780"/>
      <c r="CY35" s="780"/>
      <c r="CZ35" s="780"/>
      <c r="DA35" s="781"/>
      <c r="DB35" s="779"/>
      <c r="DC35" s="780"/>
      <c r="DD35" s="780"/>
      <c r="DE35" s="780"/>
      <c r="DF35" s="781"/>
      <c r="DG35" s="779"/>
      <c r="DH35" s="780"/>
      <c r="DI35" s="780"/>
      <c r="DJ35" s="780"/>
      <c r="DK35" s="781"/>
      <c r="DL35" s="779"/>
      <c r="DM35" s="780"/>
      <c r="DN35" s="780"/>
      <c r="DO35" s="780"/>
      <c r="DP35" s="781"/>
      <c r="DQ35" s="779"/>
      <c r="DR35" s="780"/>
      <c r="DS35" s="780"/>
      <c r="DT35" s="780"/>
      <c r="DU35" s="781"/>
      <c r="DV35" s="812"/>
      <c r="DW35" s="813"/>
      <c r="DX35" s="813"/>
      <c r="DY35" s="813"/>
      <c r="DZ35" s="815"/>
      <c r="EA35" s="218"/>
    </row>
    <row r="36" spans="1:131" ht="26.25" customHeight="1" x14ac:dyDescent="0.15">
      <c r="A36" s="230">
        <v>9</v>
      </c>
      <c r="B36" s="816" t="s">
        <v>399</v>
      </c>
      <c r="C36" s="817"/>
      <c r="D36" s="817"/>
      <c r="E36" s="817"/>
      <c r="F36" s="817"/>
      <c r="G36" s="817"/>
      <c r="H36" s="817"/>
      <c r="I36" s="817"/>
      <c r="J36" s="817"/>
      <c r="K36" s="817"/>
      <c r="L36" s="817"/>
      <c r="M36" s="817"/>
      <c r="N36" s="817"/>
      <c r="O36" s="817"/>
      <c r="P36" s="818"/>
      <c r="Q36" s="819">
        <v>112</v>
      </c>
      <c r="R36" s="820"/>
      <c r="S36" s="820"/>
      <c r="T36" s="820"/>
      <c r="U36" s="820"/>
      <c r="V36" s="820">
        <v>75</v>
      </c>
      <c r="W36" s="820"/>
      <c r="X36" s="820"/>
      <c r="Y36" s="820"/>
      <c r="Z36" s="820"/>
      <c r="AA36" s="820">
        <v>37</v>
      </c>
      <c r="AB36" s="820"/>
      <c r="AC36" s="820"/>
      <c r="AD36" s="820"/>
      <c r="AE36" s="821"/>
      <c r="AF36" s="822">
        <v>30</v>
      </c>
      <c r="AG36" s="823"/>
      <c r="AH36" s="823"/>
      <c r="AI36" s="823"/>
      <c r="AJ36" s="824"/>
      <c r="AK36" s="870">
        <v>56</v>
      </c>
      <c r="AL36" s="866"/>
      <c r="AM36" s="866"/>
      <c r="AN36" s="866"/>
      <c r="AO36" s="866"/>
      <c r="AP36" s="866">
        <v>24</v>
      </c>
      <c r="AQ36" s="866"/>
      <c r="AR36" s="866"/>
      <c r="AS36" s="866"/>
      <c r="AT36" s="866"/>
      <c r="AU36" s="866">
        <v>6</v>
      </c>
      <c r="AV36" s="866"/>
      <c r="AW36" s="866"/>
      <c r="AX36" s="866"/>
      <c r="AY36" s="866"/>
      <c r="AZ36" s="867"/>
      <c r="BA36" s="867"/>
      <c r="BB36" s="867"/>
      <c r="BC36" s="867"/>
      <c r="BD36" s="867"/>
      <c r="BE36" s="868" t="s">
        <v>396</v>
      </c>
      <c r="BF36" s="868"/>
      <c r="BG36" s="868"/>
      <c r="BH36" s="868"/>
      <c r="BI36" s="869"/>
      <c r="BJ36" s="220"/>
      <c r="BK36" s="220"/>
      <c r="BL36" s="220"/>
      <c r="BM36" s="220"/>
      <c r="BN36" s="220"/>
      <c r="BO36" s="229"/>
      <c r="BP36" s="229"/>
      <c r="BQ36" s="226">
        <v>30</v>
      </c>
      <c r="BR36" s="227"/>
      <c r="BS36" s="812"/>
      <c r="BT36" s="813"/>
      <c r="BU36" s="813"/>
      <c r="BV36" s="813"/>
      <c r="BW36" s="813"/>
      <c r="BX36" s="813"/>
      <c r="BY36" s="813"/>
      <c r="BZ36" s="813"/>
      <c r="CA36" s="813"/>
      <c r="CB36" s="813"/>
      <c r="CC36" s="813"/>
      <c r="CD36" s="813"/>
      <c r="CE36" s="813"/>
      <c r="CF36" s="813"/>
      <c r="CG36" s="814"/>
      <c r="CH36" s="779"/>
      <c r="CI36" s="780"/>
      <c r="CJ36" s="780"/>
      <c r="CK36" s="780"/>
      <c r="CL36" s="781"/>
      <c r="CM36" s="779"/>
      <c r="CN36" s="780"/>
      <c r="CO36" s="780"/>
      <c r="CP36" s="780"/>
      <c r="CQ36" s="781"/>
      <c r="CR36" s="779"/>
      <c r="CS36" s="780"/>
      <c r="CT36" s="780"/>
      <c r="CU36" s="780"/>
      <c r="CV36" s="781"/>
      <c r="CW36" s="779"/>
      <c r="CX36" s="780"/>
      <c r="CY36" s="780"/>
      <c r="CZ36" s="780"/>
      <c r="DA36" s="781"/>
      <c r="DB36" s="779"/>
      <c r="DC36" s="780"/>
      <c r="DD36" s="780"/>
      <c r="DE36" s="780"/>
      <c r="DF36" s="781"/>
      <c r="DG36" s="779"/>
      <c r="DH36" s="780"/>
      <c r="DI36" s="780"/>
      <c r="DJ36" s="780"/>
      <c r="DK36" s="781"/>
      <c r="DL36" s="779"/>
      <c r="DM36" s="780"/>
      <c r="DN36" s="780"/>
      <c r="DO36" s="780"/>
      <c r="DP36" s="781"/>
      <c r="DQ36" s="779"/>
      <c r="DR36" s="780"/>
      <c r="DS36" s="780"/>
      <c r="DT36" s="780"/>
      <c r="DU36" s="781"/>
      <c r="DV36" s="812"/>
      <c r="DW36" s="813"/>
      <c r="DX36" s="813"/>
      <c r="DY36" s="813"/>
      <c r="DZ36" s="815"/>
      <c r="EA36" s="218"/>
    </row>
    <row r="37" spans="1:131" ht="26.25" customHeight="1" x14ac:dyDescent="0.15">
      <c r="A37" s="230">
        <v>10</v>
      </c>
      <c r="B37" s="816" t="s">
        <v>400</v>
      </c>
      <c r="C37" s="817"/>
      <c r="D37" s="817"/>
      <c r="E37" s="817"/>
      <c r="F37" s="817"/>
      <c r="G37" s="817"/>
      <c r="H37" s="817"/>
      <c r="I37" s="817"/>
      <c r="J37" s="817"/>
      <c r="K37" s="817"/>
      <c r="L37" s="817"/>
      <c r="M37" s="817"/>
      <c r="N37" s="817"/>
      <c r="O37" s="817"/>
      <c r="P37" s="818"/>
      <c r="Q37" s="819">
        <v>76</v>
      </c>
      <c r="R37" s="820"/>
      <c r="S37" s="820"/>
      <c r="T37" s="820"/>
      <c r="U37" s="820"/>
      <c r="V37" s="820">
        <v>55</v>
      </c>
      <c r="W37" s="820"/>
      <c r="X37" s="820"/>
      <c r="Y37" s="820"/>
      <c r="Z37" s="820"/>
      <c r="AA37" s="820">
        <v>21</v>
      </c>
      <c r="AB37" s="820"/>
      <c r="AC37" s="820"/>
      <c r="AD37" s="820"/>
      <c r="AE37" s="821"/>
      <c r="AF37" s="822">
        <v>27</v>
      </c>
      <c r="AG37" s="823"/>
      <c r="AH37" s="823"/>
      <c r="AI37" s="823"/>
      <c r="AJ37" s="824"/>
      <c r="AK37" s="870">
        <v>36</v>
      </c>
      <c r="AL37" s="866"/>
      <c r="AM37" s="866"/>
      <c r="AN37" s="866"/>
      <c r="AO37" s="866"/>
      <c r="AP37" s="866">
        <v>11</v>
      </c>
      <c r="AQ37" s="866"/>
      <c r="AR37" s="866"/>
      <c r="AS37" s="866"/>
      <c r="AT37" s="866"/>
      <c r="AU37" s="866">
        <v>5</v>
      </c>
      <c r="AV37" s="866"/>
      <c r="AW37" s="866"/>
      <c r="AX37" s="866"/>
      <c r="AY37" s="866"/>
      <c r="AZ37" s="867"/>
      <c r="BA37" s="867"/>
      <c r="BB37" s="867"/>
      <c r="BC37" s="867"/>
      <c r="BD37" s="867"/>
      <c r="BE37" s="868" t="s">
        <v>396</v>
      </c>
      <c r="BF37" s="868"/>
      <c r="BG37" s="868"/>
      <c r="BH37" s="868"/>
      <c r="BI37" s="869"/>
      <c r="BJ37" s="220"/>
      <c r="BK37" s="220"/>
      <c r="BL37" s="220"/>
      <c r="BM37" s="220"/>
      <c r="BN37" s="220"/>
      <c r="BO37" s="229"/>
      <c r="BP37" s="229"/>
      <c r="BQ37" s="226">
        <v>31</v>
      </c>
      <c r="BR37" s="227"/>
      <c r="BS37" s="812"/>
      <c r="BT37" s="813"/>
      <c r="BU37" s="813"/>
      <c r="BV37" s="813"/>
      <c r="BW37" s="813"/>
      <c r="BX37" s="813"/>
      <c r="BY37" s="813"/>
      <c r="BZ37" s="813"/>
      <c r="CA37" s="813"/>
      <c r="CB37" s="813"/>
      <c r="CC37" s="813"/>
      <c r="CD37" s="813"/>
      <c r="CE37" s="813"/>
      <c r="CF37" s="813"/>
      <c r="CG37" s="814"/>
      <c r="CH37" s="779"/>
      <c r="CI37" s="780"/>
      <c r="CJ37" s="780"/>
      <c r="CK37" s="780"/>
      <c r="CL37" s="781"/>
      <c r="CM37" s="779"/>
      <c r="CN37" s="780"/>
      <c r="CO37" s="780"/>
      <c r="CP37" s="780"/>
      <c r="CQ37" s="781"/>
      <c r="CR37" s="779"/>
      <c r="CS37" s="780"/>
      <c r="CT37" s="780"/>
      <c r="CU37" s="780"/>
      <c r="CV37" s="781"/>
      <c r="CW37" s="779"/>
      <c r="CX37" s="780"/>
      <c r="CY37" s="780"/>
      <c r="CZ37" s="780"/>
      <c r="DA37" s="781"/>
      <c r="DB37" s="779"/>
      <c r="DC37" s="780"/>
      <c r="DD37" s="780"/>
      <c r="DE37" s="780"/>
      <c r="DF37" s="781"/>
      <c r="DG37" s="779"/>
      <c r="DH37" s="780"/>
      <c r="DI37" s="780"/>
      <c r="DJ37" s="780"/>
      <c r="DK37" s="781"/>
      <c r="DL37" s="779"/>
      <c r="DM37" s="780"/>
      <c r="DN37" s="780"/>
      <c r="DO37" s="780"/>
      <c r="DP37" s="781"/>
      <c r="DQ37" s="779"/>
      <c r="DR37" s="780"/>
      <c r="DS37" s="780"/>
      <c r="DT37" s="780"/>
      <c r="DU37" s="781"/>
      <c r="DV37" s="812"/>
      <c r="DW37" s="813"/>
      <c r="DX37" s="813"/>
      <c r="DY37" s="813"/>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12"/>
      <c r="BT38" s="813"/>
      <c r="BU38" s="813"/>
      <c r="BV38" s="813"/>
      <c r="BW38" s="813"/>
      <c r="BX38" s="813"/>
      <c r="BY38" s="813"/>
      <c r="BZ38" s="813"/>
      <c r="CA38" s="813"/>
      <c r="CB38" s="813"/>
      <c r="CC38" s="813"/>
      <c r="CD38" s="813"/>
      <c r="CE38" s="813"/>
      <c r="CF38" s="813"/>
      <c r="CG38" s="814"/>
      <c r="CH38" s="779"/>
      <c r="CI38" s="780"/>
      <c r="CJ38" s="780"/>
      <c r="CK38" s="780"/>
      <c r="CL38" s="781"/>
      <c r="CM38" s="779"/>
      <c r="CN38" s="780"/>
      <c r="CO38" s="780"/>
      <c r="CP38" s="780"/>
      <c r="CQ38" s="781"/>
      <c r="CR38" s="779"/>
      <c r="CS38" s="780"/>
      <c r="CT38" s="780"/>
      <c r="CU38" s="780"/>
      <c r="CV38" s="781"/>
      <c r="CW38" s="779"/>
      <c r="CX38" s="780"/>
      <c r="CY38" s="780"/>
      <c r="CZ38" s="780"/>
      <c r="DA38" s="781"/>
      <c r="DB38" s="779"/>
      <c r="DC38" s="780"/>
      <c r="DD38" s="780"/>
      <c r="DE38" s="780"/>
      <c r="DF38" s="781"/>
      <c r="DG38" s="779"/>
      <c r="DH38" s="780"/>
      <c r="DI38" s="780"/>
      <c r="DJ38" s="780"/>
      <c r="DK38" s="781"/>
      <c r="DL38" s="779"/>
      <c r="DM38" s="780"/>
      <c r="DN38" s="780"/>
      <c r="DO38" s="780"/>
      <c r="DP38" s="781"/>
      <c r="DQ38" s="779"/>
      <c r="DR38" s="780"/>
      <c r="DS38" s="780"/>
      <c r="DT38" s="780"/>
      <c r="DU38" s="781"/>
      <c r="DV38" s="812"/>
      <c r="DW38" s="813"/>
      <c r="DX38" s="813"/>
      <c r="DY38" s="813"/>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12"/>
      <c r="BT39" s="813"/>
      <c r="BU39" s="813"/>
      <c r="BV39" s="813"/>
      <c r="BW39" s="813"/>
      <c r="BX39" s="813"/>
      <c r="BY39" s="813"/>
      <c r="BZ39" s="813"/>
      <c r="CA39" s="813"/>
      <c r="CB39" s="813"/>
      <c r="CC39" s="813"/>
      <c r="CD39" s="813"/>
      <c r="CE39" s="813"/>
      <c r="CF39" s="813"/>
      <c r="CG39" s="814"/>
      <c r="CH39" s="779"/>
      <c r="CI39" s="780"/>
      <c r="CJ39" s="780"/>
      <c r="CK39" s="780"/>
      <c r="CL39" s="781"/>
      <c r="CM39" s="779"/>
      <c r="CN39" s="780"/>
      <c r="CO39" s="780"/>
      <c r="CP39" s="780"/>
      <c r="CQ39" s="781"/>
      <c r="CR39" s="779"/>
      <c r="CS39" s="780"/>
      <c r="CT39" s="780"/>
      <c r="CU39" s="780"/>
      <c r="CV39" s="781"/>
      <c r="CW39" s="779"/>
      <c r="CX39" s="780"/>
      <c r="CY39" s="780"/>
      <c r="CZ39" s="780"/>
      <c r="DA39" s="781"/>
      <c r="DB39" s="779"/>
      <c r="DC39" s="780"/>
      <c r="DD39" s="780"/>
      <c r="DE39" s="780"/>
      <c r="DF39" s="781"/>
      <c r="DG39" s="779"/>
      <c r="DH39" s="780"/>
      <c r="DI39" s="780"/>
      <c r="DJ39" s="780"/>
      <c r="DK39" s="781"/>
      <c r="DL39" s="779"/>
      <c r="DM39" s="780"/>
      <c r="DN39" s="780"/>
      <c r="DO39" s="780"/>
      <c r="DP39" s="781"/>
      <c r="DQ39" s="779"/>
      <c r="DR39" s="780"/>
      <c r="DS39" s="780"/>
      <c r="DT39" s="780"/>
      <c r="DU39" s="781"/>
      <c r="DV39" s="812"/>
      <c r="DW39" s="813"/>
      <c r="DX39" s="813"/>
      <c r="DY39" s="813"/>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12"/>
      <c r="BT40" s="813"/>
      <c r="BU40" s="813"/>
      <c r="BV40" s="813"/>
      <c r="BW40" s="813"/>
      <c r="BX40" s="813"/>
      <c r="BY40" s="813"/>
      <c r="BZ40" s="813"/>
      <c r="CA40" s="813"/>
      <c r="CB40" s="813"/>
      <c r="CC40" s="813"/>
      <c r="CD40" s="813"/>
      <c r="CE40" s="813"/>
      <c r="CF40" s="813"/>
      <c r="CG40" s="814"/>
      <c r="CH40" s="779"/>
      <c r="CI40" s="780"/>
      <c r="CJ40" s="780"/>
      <c r="CK40" s="780"/>
      <c r="CL40" s="781"/>
      <c r="CM40" s="779"/>
      <c r="CN40" s="780"/>
      <c r="CO40" s="780"/>
      <c r="CP40" s="780"/>
      <c r="CQ40" s="781"/>
      <c r="CR40" s="779"/>
      <c r="CS40" s="780"/>
      <c r="CT40" s="780"/>
      <c r="CU40" s="780"/>
      <c r="CV40" s="781"/>
      <c r="CW40" s="779"/>
      <c r="CX40" s="780"/>
      <c r="CY40" s="780"/>
      <c r="CZ40" s="780"/>
      <c r="DA40" s="781"/>
      <c r="DB40" s="779"/>
      <c r="DC40" s="780"/>
      <c r="DD40" s="780"/>
      <c r="DE40" s="780"/>
      <c r="DF40" s="781"/>
      <c r="DG40" s="779"/>
      <c r="DH40" s="780"/>
      <c r="DI40" s="780"/>
      <c r="DJ40" s="780"/>
      <c r="DK40" s="781"/>
      <c r="DL40" s="779"/>
      <c r="DM40" s="780"/>
      <c r="DN40" s="780"/>
      <c r="DO40" s="780"/>
      <c r="DP40" s="781"/>
      <c r="DQ40" s="779"/>
      <c r="DR40" s="780"/>
      <c r="DS40" s="780"/>
      <c r="DT40" s="780"/>
      <c r="DU40" s="781"/>
      <c r="DV40" s="812"/>
      <c r="DW40" s="813"/>
      <c r="DX40" s="813"/>
      <c r="DY40" s="813"/>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12"/>
      <c r="BT41" s="813"/>
      <c r="BU41" s="813"/>
      <c r="BV41" s="813"/>
      <c r="BW41" s="813"/>
      <c r="BX41" s="813"/>
      <c r="BY41" s="813"/>
      <c r="BZ41" s="813"/>
      <c r="CA41" s="813"/>
      <c r="CB41" s="813"/>
      <c r="CC41" s="813"/>
      <c r="CD41" s="813"/>
      <c r="CE41" s="813"/>
      <c r="CF41" s="813"/>
      <c r="CG41" s="814"/>
      <c r="CH41" s="779"/>
      <c r="CI41" s="780"/>
      <c r="CJ41" s="780"/>
      <c r="CK41" s="780"/>
      <c r="CL41" s="781"/>
      <c r="CM41" s="779"/>
      <c r="CN41" s="780"/>
      <c r="CO41" s="780"/>
      <c r="CP41" s="780"/>
      <c r="CQ41" s="781"/>
      <c r="CR41" s="779"/>
      <c r="CS41" s="780"/>
      <c r="CT41" s="780"/>
      <c r="CU41" s="780"/>
      <c r="CV41" s="781"/>
      <c r="CW41" s="779"/>
      <c r="CX41" s="780"/>
      <c r="CY41" s="780"/>
      <c r="CZ41" s="780"/>
      <c r="DA41" s="781"/>
      <c r="DB41" s="779"/>
      <c r="DC41" s="780"/>
      <c r="DD41" s="780"/>
      <c r="DE41" s="780"/>
      <c r="DF41" s="781"/>
      <c r="DG41" s="779"/>
      <c r="DH41" s="780"/>
      <c r="DI41" s="780"/>
      <c r="DJ41" s="780"/>
      <c r="DK41" s="781"/>
      <c r="DL41" s="779"/>
      <c r="DM41" s="780"/>
      <c r="DN41" s="780"/>
      <c r="DO41" s="780"/>
      <c r="DP41" s="781"/>
      <c r="DQ41" s="779"/>
      <c r="DR41" s="780"/>
      <c r="DS41" s="780"/>
      <c r="DT41" s="780"/>
      <c r="DU41" s="781"/>
      <c r="DV41" s="812"/>
      <c r="DW41" s="813"/>
      <c r="DX41" s="813"/>
      <c r="DY41" s="813"/>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12"/>
      <c r="BT42" s="813"/>
      <c r="BU42" s="813"/>
      <c r="BV42" s="813"/>
      <c r="BW42" s="813"/>
      <c r="BX42" s="813"/>
      <c r="BY42" s="813"/>
      <c r="BZ42" s="813"/>
      <c r="CA42" s="813"/>
      <c r="CB42" s="813"/>
      <c r="CC42" s="813"/>
      <c r="CD42" s="813"/>
      <c r="CE42" s="813"/>
      <c r="CF42" s="813"/>
      <c r="CG42" s="814"/>
      <c r="CH42" s="779"/>
      <c r="CI42" s="780"/>
      <c r="CJ42" s="780"/>
      <c r="CK42" s="780"/>
      <c r="CL42" s="781"/>
      <c r="CM42" s="779"/>
      <c r="CN42" s="780"/>
      <c r="CO42" s="780"/>
      <c r="CP42" s="780"/>
      <c r="CQ42" s="781"/>
      <c r="CR42" s="779"/>
      <c r="CS42" s="780"/>
      <c r="CT42" s="780"/>
      <c r="CU42" s="780"/>
      <c r="CV42" s="781"/>
      <c r="CW42" s="779"/>
      <c r="CX42" s="780"/>
      <c r="CY42" s="780"/>
      <c r="CZ42" s="780"/>
      <c r="DA42" s="781"/>
      <c r="DB42" s="779"/>
      <c r="DC42" s="780"/>
      <c r="DD42" s="780"/>
      <c r="DE42" s="780"/>
      <c r="DF42" s="781"/>
      <c r="DG42" s="779"/>
      <c r="DH42" s="780"/>
      <c r="DI42" s="780"/>
      <c r="DJ42" s="780"/>
      <c r="DK42" s="781"/>
      <c r="DL42" s="779"/>
      <c r="DM42" s="780"/>
      <c r="DN42" s="780"/>
      <c r="DO42" s="780"/>
      <c r="DP42" s="781"/>
      <c r="DQ42" s="779"/>
      <c r="DR42" s="780"/>
      <c r="DS42" s="780"/>
      <c r="DT42" s="780"/>
      <c r="DU42" s="781"/>
      <c r="DV42" s="812"/>
      <c r="DW42" s="813"/>
      <c r="DX42" s="813"/>
      <c r="DY42" s="813"/>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12"/>
      <c r="BT43" s="813"/>
      <c r="BU43" s="813"/>
      <c r="BV43" s="813"/>
      <c r="BW43" s="813"/>
      <c r="BX43" s="813"/>
      <c r="BY43" s="813"/>
      <c r="BZ43" s="813"/>
      <c r="CA43" s="813"/>
      <c r="CB43" s="813"/>
      <c r="CC43" s="813"/>
      <c r="CD43" s="813"/>
      <c r="CE43" s="813"/>
      <c r="CF43" s="813"/>
      <c r="CG43" s="814"/>
      <c r="CH43" s="779"/>
      <c r="CI43" s="780"/>
      <c r="CJ43" s="780"/>
      <c r="CK43" s="780"/>
      <c r="CL43" s="781"/>
      <c r="CM43" s="779"/>
      <c r="CN43" s="780"/>
      <c r="CO43" s="780"/>
      <c r="CP43" s="780"/>
      <c r="CQ43" s="781"/>
      <c r="CR43" s="779"/>
      <c r="CS43" s="780"/>
      <c r="CT43" s="780"/>
      <c r="CU43" s="780"/>
      <c r="CV43" s="781"/>
      <c r="CW43" s="779"/>
      <c r="CX43" s="780"/>
      <c r="CY43" s="780"/>
      <c r="CZ43" s="780"/>
      <c r="DA43" s="781"/>
      <c r="DB43" s="779"/>
      <c r="DC43" s="780"/>
      <c r="DD43" s="780"/>
      <c r="DE43" s="780"/>
      <c r="DF43" s="781"/>
      <c r="DG43" s="779"/>
      <c r="DH43" s="780"/>
      <c r="DI43" s="780"/>
      <c r="DJ43" s="780"/>
      <c r="DK43" s="781"/>
      <c r="DL43" s="779"/>
      <c r="DM43" s="780"/>
      <c r="DN43" s="780"/>
      <c r="DO43" s="780"/>
      <c r="DP43" s="781"/>
      <c r="DQ43" s="779"/>
      <c r="DR43" s="780"/>
      <c r="DS43" s="780"/>
      <c r="DT43" s="780"/>
      <c r="DU43" s="781"/>
      <c r="DV43" s="812"/>
      <c r="DW43" s="813"/>
      <c r="DX43" s="813"/>
      <c r="DY43" s="813"/>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12"/>
      <c r="BT44" s="813"/>
      <c r="BU44" s="813"/>
      <c r="BV44" s="813"/>
      <c r="BW44" s="813"/>
      <c r="BX44" s="813"/>
      <c r="BY44" s="813"/>
      <c r="BZ44" s="813"/>
      <c r="CA44" s="813"/>
      <c r="CB44" s="813"/>
      <c r="CC44" s="813"/>
      <c r="CD44" s="813"/>
      <c r="CE44" s="813"/>
      <c r="CF44" s="813"/>
      <c r="CG44" s="814"/>
      <c r="CH44" s="779"/>
      <c r="CI44" s="780"/>
      <c r="CJ44" s="780"/>
      <c r="CK44" s="780"/>
      <c r="CL44" s="781"/>
      <c r="CM44" s="779"/>
      <c r="CN44" s="780"/>
      <c r="CO44" s="780"/>
      <c r="CP44" s="780"/>
      <c r="CQ44" s="781"/>
      <c r="CR44" s="779"/>
      <c r="CS44" s="780"/>
      <c r="CT44" s="780"/>
      <c r="CU44" s="780"/>
      <c r="CV44" s="781"/>
      <c r="CW44" s="779"/>
      <c r="CX44" s="780"/>
      <c r="CY44" s="780"/>
      <c r="CZ44" s="780"/>
      <c r="DA44" s="781"/>
      <c r="DB44" s="779"/>
      <c r="DC44" s="780"/>
      <c r="DD44" s="780"/>
      <c r="DE44" s="780"/>
      <c r="DF44" s="781"/>
      <c r="DG44" s="779"/>
      <c r="DH44" s="780"/>
      <c r="DI44" s="780"/>
      <c r="DJ44" s="780"/>
      <c r="DK44" s="781"/>
      <c r="DL44" s="779"/>
      <c r="DM44" s="780"/>
      <c r="DN44" s="780"/>
      <c r="DO44" s="780"/>
      <c r="DP44" s="781"/>
      <c r="DQ44" s="779"/>
      <c r="DR44" s="780"/>
      <c r="DS44" s="780"/>
      <c r="DT44" s="780"/>
      <c r="DU44" s="781"/>
      <c r="DV44" s="812"/>
      <c r="DW44" s="813"/>
      <c r="DX44" s="813"/>
      <c r="DY44" s="813"/>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12"/>
      <c r="BT45" s="813"/>
      <c r="BU45" s="813"/>
      <c r="BV45" s="813"/>
      <c r="BW45" s="813"/>
      <c r="BX45" s="813"/>
      <c r="BY45" s="813"/>
      <c r="BZ45" s="813"/>
      <c r="CA45" s="813"/>
      <c r="CB45" s="813"/>
      <c r="CC45" s="813"/>
      <c r="CD45" s="813"/>
      <c r="CE45" s="813"/>
      <c r="CF45" s="813"/>
      <c r="CG45" s="814"/>
      <c r="CH45" s="779"/>
      <c r="CI45" s="780"/>
      <c r="CJ45" s="780"/>
      <c r="CK45" s="780"/>
      <c r="CL45" s="781"/>
      <c r="CM45" s="779"/>
      <c r="CN45" s="780"/>
      <c r="CO45" s="780"/>
      <c r="CP45" s="780"/>
      <c r="CQ45" s="781"/>
      <c r="CR45" s="779"/>
      <c r="CS45" s="780"/>
      <c r="CT45" s="780"/>
      <c r="CU45" s="780"/>
      <c r="CV45" s="781"/>
      <c r="CW45" s="779"/>
      <c r="CX45" s="780"/>
      <c r="CY45" s="780"/>
      <c r="CZ45" s="780"/>
      <c r="DA45" s="781"/>
      <c r="DB45" s="779"/>
      <c r="DC45" s="780"/>
      <c r="DD45" s="780"/>
      <c r="DE45" s="780"/>
      <c r="DF45" s="781"/>
      <c r="DG45" s="779"/>
      <c r="DH45" s="780"/>
      <c r="DI45" s="780"/>
      <c r="DJ45" s="780"/>
      <c r="DK45" s="781"/>
      <c r="DL45" s="779"/>
      <c r="DM45" s="780"/>
      <c r="DN45" s="780"/>
      <c r="DO45" s="780"/>
      <c r="DP45" s="781"/>
      <c r="DQ45" s="779"/>
      <c r="DR45" s="780"/>
      <c r="DS45" s="780"/>
      <c r="DT45" s="780"/>
      <c r="DU45" s="781"/>
      <c r="DV45" s="812"/>
      <c r="DW45" s="813"/>
      <c r="DX45" s="813"/>
      <c r="DY45" s="813"/>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12"/>
      <c r="BT46" s="813"/>
      <c r="BU46" s="813"/>
      <c r="BV46" s="813"/>
      <c r="BW46" s="813"/>
      <c r="BX46" s="813"/>
      <c r="BY46" s="813"/>
      <c r="BZ46" s="813"/>
      <c r="CA46" s="813"/>
      <c r="CB46" s="813"/>
      <c r="CC46" s="813"/>
      <c r="CD46" s="813"/>
      <c r="CE46" s="813"/>
      <c r="CF46" s="813"/>
      <c r="CG46" s="814"/>
      <c r="CH46" s="779"/>
      <c r="CI46" s="780"/>
      <c r="CJ46" s="780"/>
      <c r="CK46" s="780"/>
      <c r="CL46" s="781"/>
      <c r="CM46" s="779"/>
      <c r="CN46" s="780"/>
      <c r="CO46" s="780"/>
      <c r="CP46" s="780"/>
      <c r="CQ46" s="781"/>
      <c r="CR46" s="779"/>
      <c r="CS46" s="780"/>
      <c r="CT46" s="780"/>
      <c r="CU46" s="780"/>
      <c r="CV46" s="781"/>
      <c r="CW46" s="779"/>
      <c r="CX46" s="780"/>
      <c r="CY46" s="780"/>
      <c r="CZ46" s="780"/>
      <c r="DA46" s="781"/>
      <c r="DB46" s="779"/>
      <c r="DC46" s="780"/>
      <c r="DD46" s="780"/>
      <c r="DE46" s="780"/>
      <c r="DF46" s="781"/>
      <c r="DG46" s="779"/>
      <c r="DH46" s="780"/>
      <c r="DI46" s="780"/>
      <c r="DJ46" s="780"/>
      <c r="DK46" s="781"/>
      <c r="DL46" s="779"/>
      <c r="DM46" s="780"/>
      <c r="DN46" s="780"/>
      <c r="DO46" s="780"/>
      <c r="DP46" s="781"/>
      <c r="DQ46" s="779"/>
      <c r="DR46" s="780"/>
      <c r="DS46" s="780"/>
      <c r="DT46" s="780"/>
      <c r="DU46" s="781"/>
      <c r="DV46" s="812"/>
      <c r="DW46" s="813"/>
      <c r="DX46" s="813"/>
      <c r="DY46" s="813"/>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12"/>
      <c r="BT47" s="813"/>
      <c r="BU47" s="813"/>
      <c r="BV47" s="813"/>
      <c r="BW47" s="813"/>
      <c r="BX47" s="813"/>
      <c r="BY47" s="813"/>
      <c r="BZ47" s="813"/>
      <c r="CA47" s="813"/>
      <c r="CB47" s="813"/>
      <c r="CC47" s="813"/>
      <c r="CD47" s="813"/>
      <c r="CE47" s="813"/>
      <c r="CF47" s="813"/>
      <c r="CG47" s="814"/>
      <c r="CH47" s="779"/>
      <c r="CI47" s="780"/>
      <c r="CJ47" s="780"/>
      <c r="CK47" s="780"/>
      <c r="CL47" s="781"/>
      <c r="CM47" s="779"/>
      <c r="CN47" s="780"/>
      <c r="CO47" s="780"/>
      <c r="CP47" s="780"/>
      <c r="CQ47" s="781"/>
      <c r="CR47" s="779"/>
      <c r="CS47" s="780"/>
      <c r="CT47" s="780"/>
      <c r="CU47" s="780"/>
      <c r="CV47" s="781"/>
      <c r="CW47" s="779"/>
      <c r="CX47" s="780"/>
      <c r="CY47" s="780"/>
      <c r="CZ47" s="780"/>
      <c r="DA47" s="781"/>
      <c r="DB47" s="779"/>
      <c r="DC47" s="780"/>
      <c r="DD47" s="780"/>
      <c r="DE47" s="780"/>
      <c r="DF47" s="781"/>
      <c r="DG47" s="779"/>
      <c r="DH47" s="780"/>
      <c r="DI47" s="780"/>
      <c r="DJ47" s="780"/>
      <c r="DK47" s="781"/>
      <c r="DL47" s="779"/>
      <c r="DM47" s="780"/>
      <c r="DN47" s="780"/>
      <c r="DO47" s="780"/>
      <c r="DP47" s="781"/>
      <c r="DQ47" s="779"/>
      <c r="DR47" s="780"/>
      <c r="DS47" s="780"/>
      <c r="DT47" s="780"/>
      <c r="DU47" s="781"/>
      <c r="DV47" s="812"/>
      <c r="DW47" s="813"/>
      <c r="DX47" s="813"/>
      <c r="DY47" s="813"/>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12"/>
      <c r="BT48" s="813"/>
      <c r="BU48" s="813"/>
      <c r="BV48" s="813"/>
      <c r="BW48" s="813"/>
      <c r="BX48" s="813"/>
      <c r="BY48" s="813"/>
      <c r="BZ48" s="813"/>
      <c r="CA48" s="813"/>
      <c r="CB48" s="813"/>
      <c r="CC48" s="813"/>
      <c r="CD48" s="813"/>
      <c r="CE48" s="813"/>
      <c r="CF48" s="813"/>
      <c r="CG48" s="814"/>
      <c r="CH48" s="779"/>
      <c r="CI48" s="780"/>
      <c r="CJ48" s="780"/>
      <c r="CK48" s="780"/>
      <c r="CL48" s="781"/>
      <c r="CM48" s="779"/>
      <c r="CN48" s="780"/>
      <c r="CO48" s="780"/>
      <c r="CP48" s="780"/>
      <c r="CQ48" s="781"/>
      <c r="CR48" s="779"/>
      <c r="CS48" s="780"/>
      <c r="CT48" s="780"/>
      <c r="CU48" s="780"/>
      <c r="CV48" s="781"/>
      <c r="CW48" s="779"/>
      <c r="CX48" s="780"/>
      <c r="CY48" s="780"/>
      <c r="CZ48" s="780"/>
      <c r="DA48" s="781"/>
      <c r="DB48" s="779"/>
      <c r="DC48" s="780"/>
      <c r="DD48" s="780"/>
      <c r="DE48" s="780"/>
      <c r="DF48" s="781"/>
      <c r="DG48" s="779"/>
      <c r="DH48" s="780"/>
      <c r="DI48" s="780"/>
      <c r="DJ48" s="780"/>
      <c r="DK48" s="781"/>
      <c r="DL48" s="779"/>
      <c r="DM48" s="780"/>
      <c r="DN48" s="780"/>
      <c r="DO48" s="780"/>
      <c r="DP48" s="781"/>
      <c r="DQ48" s="779"/>
      <c r="DR48" s="780"/>
      <c r="DS48" s="780"/>
      <c r="DT48" s="780"/>
      <c r="DU48" s="781"/>
      <c r="DV48" s="812"/>
      <c r="DW48" s="813"/>
      <c r="DX48" s="813"/>
      <c r="DY48" s="813"/>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12"/>
      <c r="BT49" s="813"/>
      <c r="BU49" s="813"/>
      <c r="BV49" s="813"/>
      <c r="BW49" s="813"/>
      <c r="BX49" s="813"/>
      <c r="BY49" s="813"/>
      <c r="BZ49" s="813"/>
      <c r="CA49" s="813"/>
      <c r="CB49" s="813"/>
      <c r="CC49" s="813"/>
      <c r="CD49" s="813"/>
      <c r="CE49" s="813"/>
      <c r="CF49" s="813"/>
      <c r="CG49" s="814"/>
      <c r="CH49" s="779"/>
      <c r="CI49" s="780"/>
      <c r="CJ49" s="780"/>
      <c r="CK49" s="780"/>
      <c r="CL49" s="781"/>
      <c r="CM49" s="779"/>
      <c r="CN49" s="780"/>
      <c r="CO49" s="780"/>
      <c r="CP49" s="780"/>
      <c r="CQ49" s="781"/>
      <c r="CR49" s="779"/>
      <c r="CS49" s="780"/>
      <c r="CT49" s="780"/>
      <c r="CU49" s="780"/>
      <c r="CV49" s="781"/>
      <c r="CW49" s="779"/>
      <c r="CX49" s="780"/>
      <c r="CY49" s="780"/>
      <c r="CZ49" s="780"/>
      <c r="DA49" s="781"/>
      <c r="DB49" s="779"/>
      <c r="DC49" s="780"/>
      <c r="DD49" s="780"/>
      <c r="DE49" s="780"/>
      <c r="DF49" s="781"/>
      <c r="DG49" s="779"/>
      <c r="DH49" s="780"/>
      <c r="DI49" s="780"/>
      <c r="DJ49" s="780"/>
      <c r="DK49" s="781"/>
      <c r="DL49" s="779"/>
      <c r="DM49" s="780"/>
      <c r="DN49" s="780"/>
      <c r="DO49" s="780"/>
      <c r="DP49" s="781"/>
      <c r="DQ49" s="779"/>
      <c r="DR49" s="780"/>
      <c r="DS49" s="780"/>
      <c r="DT49" s="780"/>
      <c r="DU49" s="781"/>
      <c r="DV49" s="812"/>
      <c r="DW49" s="813"/>
      <c r="DX49" s="813"/>
      <c r="DY49" s="813"/>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12"/>
      <c r="BT50" s="813"/>
      <c r="BU50" s="813"/>
      <c r="BV50" s="813"/>
      <c r="BW50" s="813"/>
      <c r="BX50" s="813"/>
      <c r="BY50" s="813"/>
      <c r="BZ50" s="813"/>
      <c r="CA50" s="813"/>
      <c r="CB50" s="813"/>
      <c r="CC50" s="813"/>
      <c r="CD50" s="813"/>
      <c r="CE50" s="813"/>
      <c r="CF50" s="813"/>
      <c r="CG50" s="814"/>
      <c r="CH50" s="779"/>
      <c r="CI50" s="780"/>
      <c r="CJ50" s="780"/>
      <c r="CK50" s="780"/>
      <c r="CL50" s="781"/>
      <c r="CM50" s="779"/>
      <c r="CN50" s="780"/>
      <c r="CO50" s="780"/>
      <c r="CP50" s="780"/>
      <c r="CQ50" s="781"/>
      <c r="CR50" s="779"/>
      <c r="CS50" s="780"/>
      <c r="CT50" s="780"/>
      <c r="CU50" s="780"/>
      <c r="CV50" s="781"/>
      <c r="CW50" s="779"/>
      <c r="CX50" s="780"/>
      <c r="CY50" s="780"/>
      <c r="CZ50" s="780"/>
      <c r="DA50" s="781"/>
      <c r="DB50" s="779"/>
      <c r="DC50" s="780"/>
      <c r="DD50" s="780"/>
      <c r="DE50" s="780"/>
      <c r="DF50" s="781"/>
      <c r="DG50" s="779"/>
      <c r="DH50" s="780"/>
      <c r="DI50" s="780"/>
      <c r="DJ50" s="780"/>
      <c r="DK50" s="781"/>
      <c r="DL50" s="779"/>
      <c r="DM50" s="780"/>
      <c r="DN50" s="780"/>
      <c r="DO50" s="780"/>
      <c r="DP50" s="781"/>
      <c r="DQ50" s="779"/>
      <c r="DR50" s="780"/>
      <c r="DS50" s="780"/>
      <c r="DT50" s="780"/>
      <c r="DU50" s="781"/>
      <c r="DV50" s="812"/>
      <c r="DW50" s="813"/>
      <c r="DX50" s="813"/>
      <c r="DY50" s="813"/>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12"/>
      <c r="BT51" s="813"/>
      <c r="BU51" s="813"/>
      <c r="BV51" s="813"/>
      <c r="BW51" s="813"/>
      <c r="BX51" s="813"/>
      <c r="BY51" s="813"/>
      <c r="BZ51" s="813"/>
      <c r="CA51" s="813"/>
      <c r="CB51" s="813"/>
      <c r="CC51" s="813"/>
      <c r="CD51" s="813"/>
      <c r="CE51" s="813"/>
      <c r="CF51" s="813"/>
      <c r="CG51" s="814"/>
      <c r="CH51" s="779"/>
      <c r="CI51" s="780"/>
      <c r="CJ51" s="780"/>
      <c r="CK51" s="780"/>
      <c r="CL51" s="781"/>
      <c r="CM51" s="779"/>
      <c r="CN51" s="780"/>
      <c r="CO51" s="780"/>
      <c r="CP51" s="780"/>
      <c r="CQ51" s="781"/>
      <c r="CR51" s="779"/>
      <c r="CS51" s="780"/>
      <c r="CT51" s="780"/>
      <c r="CU51" s="780"/>
      <c r="CV51" s="781"/>
      <c r="CW51" s="779"/>
      <c r="CX51" s="780"/>
      <c r="CY51" s="780"/>
      <c r="CZ51" s="780"/>
      <c r="DA51" s="781"/>
      <c r="DB51" s="779"/>
      <c r="DC51" s="780"/>
      <c r="DD51" s="780"/>
      <c r="DE51" s="780"/>
      <c r="DF51" s="781"/>
      <c r="DG51" s="779"/>
      <c r="DH51" s="780"/>
      <c r="DI51" s="780"/>
      <c r="DJ51" s="780"/>
      <c r="DK51" s="781"/>
      <c r="DL51" s="779"/>
      <c r="DM51" s="780"/>
      <c r="DN51" s="780"/>
      <c r="DO51" s="780"/>
      <c r="DP51" s="781"/>
      <c r="DQ51" s="779"/>
      <c r="DR51" s="780"/>
      <c r="DS51" s="780"/>
      <c r="DT51" s="780"/>
      <c r="DU51" s="781"/>
      <c r="DV51" s="812"/>
      <c r="DW51" s="813"/>
      <c r="DX51" s="813"/>
      <c r="DY51" s="813"/>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12"/>
      <c r="BT52" s="813"/>
      <c r="BU52" s="813"/>
      <c r="BV52" s="813"/>
      <c r="BW52" s="813"/>
      <c r="BX52" s="813"/>
      <c r="BY52" s="813"/>
      <c r="BZ52" s="813"/>
      <c r="CA52" s="813"/>
      <c r="CB52" s="813"/>
      <c r="CC52" s="813"/>
      <c r="CD52" s="813"/>
      <c r="CE52" s="813"/>
      <c r="CF52" s="813"/>
      <c r="CG52" s="814"/>
      <c r="CH52" s="779"/>
      <c r="CI52" s="780"/>
      <c r="CJ52" s="780"/>
      <c r="CK52" s="780"/>
      <c r="CL52" s="781"/>
      <c r="CM52" s="779"/>
      <c r="CN52" s="780"/>
      <c r="CO52" s="780"/>
      <c r="CP52" s="780"/>
      <c r="CQ52" s="781"/>
      <c r="CR52" s="779"/>
      <c r="CS52" s="780"/>
      <c r="CT52" s="780"/>
      <c r="CU52" s="780"/>
      <c r="CV52" s="781"/>
      <c r="CW52" s="779"/>
      <c r="CX52" s="780"/>
      <c r="CY52" s="780"/>
      <c r="CZ52" s="780"/>
      <c r="DA52" s="781"/>
      <c r="DB52" s="779"/>
      <c r="DC52" s="780"/>
      <c r="DD52" s="780"/>
      <c r="DE52" s="780"/>
      <c r="DF52" s="781"/>
      <c r="DG52" s="779"/>
      <c r="DH52" s="780"/>
      <c r="DI52" s="780"/>
      <c r="DJ52" s="780"/>
      <c r="DK52" s="781"/>
      <c r="DL52" s="779"/>
      <c r="DM52" s="780"/>
      <c r="DN52" s="780"/>
      <c r="DO52" s="780"/>
      <c r="DP52" s="781"/>
      <c r="DQ52" s="779"/>
      <c r="DR52" s="780"/>
      <c r="DS52" s="780"/>
      <c r="DT52" s="780"/>
      <c r="DU52" s="781"/>
      <c r="DV52" s="812"/>
      <c r="DW52" s="813"/>
      <c r="DX52" s="813"/>
      <c r="DY52" s="813"/>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12"/>
      <c r="BT53" s="813"/>
      <c r="BU53" s="813"/>
      <c r="BV53" s="813"/>
      <c r="BW53" s="813"/>
      <c r="BX53" s="813"/>
      <c r="BY53" s="813"/>
      <c r="BZ53" s="813"/>
      <c r="CA53" s="813"/>
      <c r="CB53" s="813"/>
      <c r="CC53" s="813"/>
      <c r="CD53" s="813"/>
      <c r="CE53" s="813"/>
      <c r="CF53" s="813"/>
      <c r="CG53" s="814"/>
      <c r="CH53" s="779"/>
      <c r="CI53" s="780"/>
      <c r="CJ53" s="780"/>
      <c r="CK53" s="780"/>
      <c r="CL53" s="781"/>
      <c r="CM53" s="779"/>
      <c r="CN53" s="780"/>
      <c r="CO53" s="780"/>
      <c r="CP53" s="780"/>
      <c r="CQ53" s="781"/>
      <c r="CR53" s="779"/>
      <c r="CS53" s="780"/>
      <c r="CT53" s="780"/>
      <c r="CU53" s="780"/>
      <c r="CV53" s="781"/>
      <c r="CW53" s="779"/>
      <c r="CX53" s="780"/>
      <c r="CY53" s="780"/>
      <c r="CZ53" s="780"/>
      <c r="DA53" s="781"/>
      <c r="DB53" s="779"/>
      <c r="DC53" s="780"/>
      <c r="DD53" s="780"/>
      <c r="DE53" s="780"/>
      <c r="DF53" s="781"/>
      <c r="DG53" s="779"/>
      <c r="DH53" s="780"/>
      <c r="DI53" s="780"/>
      <c r="DJ53" s="780"/>
      <c r="DK53" s="781"/>
      <c r="DL53" s="779"/>
      <c r="DM53" s="780"/>
      <c r="DN53" s="780"/>
      <c r="DO53" s="780"/>
      <c r="DP53" s="781"/>
      <c r="DQ53" s="779"/>
      <c r="DR53" s="780"/>
      <c r="DS53" s="780"/>
      <c r="DT53" s="780"/>
      <c r="DU53" s="781"/>
      <c r="DV53" s="812"/>
      <c r="DW53" s="813"/>
      <c r="DX53" s="813"/>
      <c r="DY53" s="813"/>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12"/>
      <c r="BT54" s="813"/>
      <c r="BU54" s="813"/>
      <c r="BV54" s="813"/>
      <c r="BW54" s="813"/>
      <c r="BX54" s="813"/>
      <c r="BY54" s="813"/>
      <c r="BZ54" s="813"/>
      <c r="CA54" s="813"/>
      <c r="CB54" s="813"/>
      <c r="CC54" s="813"/>
      <c r="CD54" s="813"/>
      <c r="CE54" s="813"/>
      <c r="CF54" s="813"/>
      <c r="CG54" s="814"/>
      <c r="CH54" s="779"/>
      <c r="CI54" s="780"/>
      <c r="CJ54" s="780"/>
      <c r="CK54" s="780"/>
      <c r="CL54" s="781"/>
      <c r="CM54" s="779"/>
      <c r="CN54" s="780"/>
      <c r="CO54" s="780"/>
      <c r="CP54" s="780"/>
      <c r="CQ54" s="781"/>
      <c r="CR54" s="779"/>
      <c r="CS54" s="780"/>
      <c r="CT54" s="780"/>
      <c r="CU54" s="780"/>
      <c r="CV54" s="781"/>
      <c r="CW54" s="779"/>
      <c r="CX54" s="780"/>
      <c r="CY54" s="780"/>
      <c r="CZ54" s="780"/>
      <c r="DA54" s="781"/>
      <c r="DB54" s="779"/>
      <c r="DC54" s="780"/>
      <c r="DD54" s="780"/>
      <c r="DE54" s="780"/>
      <c r="DF54" s="781"/>
      <c r="DG54" s="779"/>
      <c r="DH54" s="780"/>
      <c r="DI54" s="780"/>
      <c r="DJ54" s="780"/>
      <c r="DK54" s="781"/>
      <c r="DL54" s="779"/>
      <c r="DM54" s="780"/>
      <c r="DN54" s="780"/>
      <c r="DO54" s="780"/>
      <c r="DP54" s="781"/>
      <c r="DQ54" s="779"/>
      <c r="DR54" s="780"/>
      <c r="DS54" s="780"/>
      <c r="DT54" s="780"/>
      <c r="DU54" s="781"/>
      <c r="DV54" s="812"/>
      <c r="DW54" s="813"/>
      <c r="DX54" s="813"/>
      <c r="DY54" s="813"/>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12"/>
      <c r="BT55" s="813"/>
      <c r="BU55" s="813"/>
      <c r="BV55" s="813"/>
      <c r="BW55" s="813"/>
      <c r="BX55" s="813"/>
      <c r="BY55" s="813"/>
      <c r="BZ55" s="813"/>
      <c r="CA55" s="813"/>
      <c r="CB55" s="813"/>
      <c r="CC55" s="813"/>
      <c r="CD55" s="813"/>
      <c r="CE55" s="813"/>
      <c r="CF55" s="813"/>
      <c r="CG55" s="814"/>
      <c r="CH55" s="779"/>
      <c r="CI55" s="780"/>
      <c r="CJ55" s="780"/>
      <c r="CK55" s="780"/>
      <c r="CL55" s="781"/>
      <c r="CM55" s="779"/>
      <c r="CN55" s="780"/>
      <c r="CO55" s="780"/>
      <c r="CP55" s="780"/>
      <c r="CQ55" s="781"/>
      <c r="CR55" s="779"/>
      <c r="CS55" s="780"/>
      <c r="CT55" s="780"/>
      <c r="CU55" s="780"/>
      <c r="CV55" s="781"/>
      <c r="CW55" s="779"/>
      <c r="CX55" s="780"/>
      <c r="CY55" s="780"/>
      <c r="CZ55" s="780"/>
      <c r="DA55" s="781"/>
      <c r="DB55" s="779"/>
      <c r="DC55" s="780"/>
      <c r="DD55" s="780"/>
      <c r="DE55" s="780"/>
      <c r="DF55" s="781"/>
      <c r="DG55" s="779"/>
      <c r="DH55" s="780"/>
      <c r="DI55" s="780"/>
      <c r="DJ55" s="780"/>
      <c r="DK55" s="781"/>
      <c r="DL55" s="779"/>
      <c r="DM55" s="780"/>
      <c r="DN55" s="780"/>
      <c r="DO55" s="780"/>
      <c r="DP55" s="781"/>
      <c r="DQ55" s="779"/>
      <c r="DR55" s="780"/>
      <c r="DS55" s="780"/>
      <c r="DT55" s="780"/>
      <c r="DU55" s="781"/>
      <c r="DV55" s="812"/>
      <c r="DW55" s="813"/>
      <c r="DX55" s="813"/>
      <c r="DY55" s="813"/>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12"/>
      <c r="BT56" s="813"/>
      <c r="BU56" s="813"/>
      <c r="BV56" s="813"/>
      <c r="BW56" s="813"/>
      <c r="BX56" s="813"/>
      <c r="BY56" s="813"/>
      <c r="BZ56" s="813"/>
      <c r="CA56" s="813"/>
      <c r="CB56" s="813"/>
      <c r="CC56" s="813"/>
      <c r="CD56" s="813"/>
      <c r="CE56" s="813"/>
      <c r="CF56" s="813"/>
      <c r="CG56" s="814"/>
      <c r="CH56" s="779"/>
      <c r="CI56" s="780"/>
      <c r="CJ56" s="780"/>
      <c r="CK56" s="780"/>
      <c r="CL56" s="781"/>
      <c r="CM56" s="779"/>
      <c r="CN56" s="780"/>
      <c r="CO56" s="780"/>
      <c r="CP56" s="780"/>
      <c r="CQ56" s="781"/>
      <c r="CR56" s="779"/>
      <c r="CS56" s="780"/>
      <c r="CT56" s="780"/>
      <c r="CU56" s="780"/>
      <c r="CV56" s="781"/>
      <c r="CW56" s="779"/>
      <c r="CX56" s="780"/>
      <c r="CY56" s="780"/>
      <c r="CZ56" s="780"/>
      <c r="DA56" s="781"/>
      <c r="DB56" s="779"/>
      <c r="DC56" s="780"/>
      <c r="DD56" s="780"/>
      <c r="DE56" s="780"/>
      <c r="DF56" s="781"/>
      <c r="DG56" s="779"/>
      <c r="DH56" s="780"/>
      <c r="DI56" s="780"/>
      <c r="DJ56" s="780"/>
      <c r="DK56" s="781"/>
      <c r="DL56" s="779"/>
      <c r="DM56" s="780"/>
      <c r="DN56" s="780"/>
      <c r="DO56" s="780"/>
      <c r="DP56" s="781"/>
      <c r="DQ56" s="779"/>
      <c r="DR56" s="780"/>
      <c r="DS56" s="780"/>
      <c r="DT56" s="780"/>
      <c r="DU56" s="781"/>
      <c r="DV56" s="812"/>
      <c r="DW56" s="813"/>
      <c r="DX56" s="813"/>
      <c r="DY56" s="813"/>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12"/>
      <c r="BT57" s="813"/>
      <c r="BU57" s="813"/>
      <c r="BV57" s="813"/>
      <c r="BW57" s="813"/>
      <c r="BX57" s="813"/>
      <c r="BY57" s="813"/>
      <c r="BZ57" s="813"/>
      <c r="CA57" s="813"/>
      <c r="CB57" s="813"/>
      <c r="CC57" s="813"/>
      <c r="CD57" s="813"/>
      <c r="CE57" s="813"/>
      <c r="CF57" s="813"/>
      <c r="CG57" s="814"/>
      <c r="CH57" s="779"/>
      <c r="CI57" s="780"/>
      <c r="CJ57" s="780"/>
      <c r="CK57" s="780"/>
      <c r="CL57" s="781"/>
      <c r="CM57" s="779"/>
      <c r="CN57" s="780"/>
      <c r="CO57" s="780"/>
      <c r="CP57" s="780"/>
      <c r="CQ57" s="781"/>
      <c r="CR57" s="779"/>
      <c r="CS57" s="780"/>
      <c r="CT57" s="780"/>
      <c r="CU57" s="780"/>
      <c r="CV57" s="781"/>
      <c r="CW57" s="779"/>
      <c r="CX57" s="780"/>
      <c r="CY57" s="780"/>
      <c r="CZ57" s="780"/>
      <c r="DA57" s="781"/>
      <c r="DB57" s="779"/>
      <c r="DC57" s="780"/>
      <c r="DD57" s="780"/>
      <c r="DE57" s="780"/>
      <c r="DF57" s="781"/>
      <c r="DG57" s="779"/>
      <c r="DH57" s="780"/>
      <c r="DI57" s="780"/>
      <c r="DJ57" s="780"/>
      <c r="DK57" s="781"/>
      <c r="DL57" s="779"/>
      <c r="DM57" s="780"/>
      <c r="DN57" s="780"/>
      <c r="DO57" s="780"/>
      <c r="DP57" s="781"/>
      <c r="DQ57" s="779"/>
      <c r="DR57" s="780"/>
      <c r="DS57" s="780"/>
      <c r="DT57" s="780"/>
      <c r="DU57" s="781"/>
      <c r="DV57" s="812"/>
      <c r="DW57" s="813"/>
      <c r="DX57" s="813"/>
      <c r="DY57" s="813"/>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12"/>
      <c r="BT58" s="813"/>
      <c r="BU58" s="813"/>
      <c r="BV58" s="813"/>
      <c r="BW58" s="813"/>
      <c r="BX58" s="813"/>
      <c r="BY58" s="813"/>
      <c r="BZ58" s="813"/>
      <c r="CA58" s="813"/>
      <c r="CB58" s="813"/>
      <c r="CC58" s="813"/>
      <c r="CD58" s="813"/>
      <c r="CE58" s="813"/>
      <c r="CF58" s="813"/>
      <c r="CG58" s="814"/>
      <c r="CH58" s="779"/>
      <c r="CI58" s="780"/>
      <c r="CJ58" s="780"/>
      <c r="CK58" s="780"/>
      <c r="CL58" s="781"/>
      <c r="CM58" s="779"/>
      <c r="CN58" s="780"/>
      <c r="CO58" s="780"/>
      <c r="CP58" s="780"/>
      <c r="CQ58" s="781"/>
      <c r="CR58" s="779"/>
      <c r="CS58" s="780"/>
      <c r="CT58" s="780"/>
      <c r="CU58" s="780"/>
      <c r="CV58" s="781"/>
      <c r="CW58" s="779"/>
      <c r="CX58" s="780"/>
      <c r="CY58" s="780"/>
      <c r="CZ58" s="780"/>
      <c r="DA58" s="781"/>
      <c r="DB58" s="779"/>
      <c r="DC58" s="780"/>
      <c r="DD58" s="780"/>
      <c r="DE58" s="780"/>
      <c r="DF58" s="781"/>
      <c r="DG58" s="779"/>
      <c r="DH58" s="780"/>
      <c r="DI58" s="780"/>
      <c r="DJ58" s="780"/>
      <c r="DK58" s="781"/>
      <c r="DL58" s="779"/>
      <c r="DM58" s="780"/>
      <c r="DN58" s="780"/>
      <c r="DO58" s="780"/>
      <c r="DP58" s="781"/>
      <c r="DQ58" s="779"/>
      <c r="DR58" s="780"/>
      <c r="DS58" s="780"/>
      <c r="DT58" s="780"/>
      <c r="DU58" s="781"/>
      <c r="DV58" s="812"/>
      <c r="DW58" s="813"/>
      <c r="DX58" s="813"/>
      <c r="DY58" s="813"/>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12"/>
      <c r="BT59" s="813"/>
      <c r="BU59" s="813"/>
      <c r="BV59" s="813"/>
      <c r="BW59" s="813"/>
      <c r="BX59" s="813"/>
      <c r="BY59" s="813"/>
      <c r="BZ59" s="813"/>
      <c r="CA59" s="813"/>
      <c r="CB59" s="813"/>
      <c r="CC59" s="813"/>
      <c r="CD59" s="813"/>
      <c r="CE59" s="813"/>
      <c r="CF59" s="813"/>
      <c r="CG59" s="814"/>
      <c r="CH59" s="779"/>
      <c r="CI59" s="780"/>
      <c r="CJ59" s="780"/>
      <c r="CK59" s="780"/>
      <c r="CL59" s="781"/>
      <c r="CM59" s="779"/>
      <c r="CN59" s="780"/>
      <c r="CO59" s="780"/>
      <c r="CP59" s="780"/>
      <c r="CQ59" s="781"/>
      <c r="CR59" s="779"/>
      <c r="CS59" s="780"/>
      <c r="CT59" s="780"/>
      <c r="CU59" s="780"/>
      <c r="CV59" s="781"/>
      <c r="CW59" s="779"/>
      <c r="CX59" s="780"/>
      <c r="CY59" s="780"/>
      <c r="CZ59" s="780"/>
      <c r="DA59" s="781"/>
      <c r="DB59" s="779"/>
      <c r="DC59" s="780"/>
      <c r="DD59" s="780"/>
      <c r="DE59" s="780"/>
      <c r="DF59" s="781"/>
      <c r="DG59" s="779"/>
      <c r="DH59" s="780"/>
      <c r="DI59" s="780"/>
      <c r="DJ59" s="780"/>
      <c r="DK59" s="781"/>
      <c r="DL59" s="779"/>
      <c r="DM59" s="780"/>
      <c r="DN59" s="780"/>
      <c r="DO59" s="780"/>
      <c r="DP59" s="781"/>
      <c r="DQ59" s="779"/>
      <c r="DR59" s="780"/>
      <c r="DS59" s="780"/>
      <c r="DT59" s="780"/>
      <c r="DU59" s="781"/>
      <c r="DV59" s="812"/>
      <c r="DW59" s="813"/>
      <c r="DX59" s="813"/>
      <c r="DY59" s="813"/>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12"/>
      <c r="BT60" s="813"/>
      <c r="BU60" s="813"/>
      <c r="BV60" s="813"/>
      <c r="BW60" s="813"/>
      <c r="BX60" s="813"/>
      <c r="BY60" s="813"/>
      <c r="BZ60" s="813"/>
      <c r="CA60" s="813"/>
      <c r="CB60" s="813"/>
      <c r="CC60" s="813"/>
      <c r="CD60" s="813"/>
      <c r="CE60" s="813"/>
      <c r="CF60" s="813"/>
      <c r="CG60" s="814"/>
      <c r="CH60" s="779"/>
      <c r="CI60" s="780"/>
      <c r="CJ60" s="780"/>
      <c r="CK60" s="780"/>
      <c r="CL60" s="781"/>
      <c r="CM60" s="779"/>
      <c r="CN60" s="780"/>
      <c r="CO60" s="780"/>
      <c r="CP60" s="780"/>
      <c r="CQ60" s="781"/>
      <c r="CR60" s="779"/>
      <c r="CS60" s="780"/>
      <c r="CT60" s="780"/>
      <c r="CU60" s="780"/>
      <c r="CV60" s="781"/>
      <c r="CW60" s="779"/>
      <c r="CX60" s="780"/>
      <c r="CY60" s="780"/>
      <c r="CZ60" s="780"/>
      <c r="DA60" s="781"/>
      <c r="DB60" s="779"/>
      <c r="DC60" s="780"/>
      <c r="DD60" s="780"/>
      <c r="DE60" s="780"/>
      <c r="DF60" s="781"/>
      <c r="DG60" s="779"/>
      <c r="DH60" s="780"/>
      <c r="DI60" s="780"/>
      <c r="DJ60" s="780"/>
      <c r="DK60" s="781"/>
      <c r="DL60" s="779"/>
      <c r="DM60" s="780"/>
      <c r="DN60" s="780"/>
      <c r="DO60" s="780"/>
      <c r="DP60" s="781"/>
      <c r="DQ60" s="779"/>
      <c r="DR60" s="780"/>
      <c r="DS60" s="780"/>
      <c r="DT60" s="780"/>
      <c r="DU60" s="781"/>
      <c r="DV60" s="812"/>
      <c r="DW60" s="813"/>
      <c r="DX60" s="813"/>
      <c r="DY60" s="813"/>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12"/>
      <c r="BT61" s="813"/>
      <c r="BU61" s="813"/>
      <c r="BV61" s="813"/>
      <c r="BW61" s="813"/>
      <c r="BX61" s="813"/>
      <c r="BY61" s="813"/>
      <c r="BZ61" s="813"/>
      <c r="CA61" s="813"/>
      <c r="CB61" s="813"/>
      <c r="CC61" s="813"/>
      <c r="CD61" s="813"/>
      <c r="CE61" s="813"/>
      <c r="CF61" s="813"/>
      <c r="CG61" s="814"/>
      <c r="CH61" s="779"/>
      <c r="CI61" s="780"/>
      <c r="CJ61" s="780"/>
      <c r="CK61" s="780"/>
      <c r="CL61" s="781"/>
      <c r="CM61" s="779"/>
      <c r="CN61" s="780"/>
      <c r="CO61" s="780"/>
      <c r="CP61" s="780"/>
      <c r="CQ61" s="781"/>
      <c r="CR61" s="779"/>
      <c r="CS61" s="780"/>
      <c r="CT61" s="780"/>
      <c r="CU61" s="780"/>
      <c r="CV61" s="781"/>
      <c r="CW61" s="779"/>
      <c r="CX61" s="780"/>
      <c r="CY61" s="780"/>
      <c r="CZ61" s="780"/>
      <c r="DA61" s="781"/>
      <c r="DB61" s="779"/>
      <c r="DC61" s="780"/>
      <c r="DD61" s="780"/>
      <c r="DE61" s="780"/>
      <c r="DF61" s="781"/>
      <c r="DG61" s="779"/>
      <c r="DH61" s="780"/>
      <c r="DI61" s="780"/>
      <c r="DJ61" s="780"/>
      <c r="DK61" s="781"/>
      <c r="DL61" s="779"/>
      <c r="DM61" s="780"/>
      <c r="DN61" s="780"/>
      <c r="DO61" s="780"/>
      <c r="DP61" s="781"/>
      <c r="DQ61" s="779"/>
      <c r="DR61" s="780"/>
      <c r="DS61" s="780"/>
      <c r="DT61" s="780"/>
      <c r="DU61" s="781"/>
      <c r="DV61" s="812"/>
      <c r="DW61" s="813"/>
      <c r="DX61" s="813"/>
      <c r="DY61" s="813"/>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401</v>
      </c>
      <c r="BK62" s="842"/>
      <c r="BL62" s="842"/>
      <c r="BM62" s="842"/>
      <c r="BN62" s="843"/>
      <c r="BO62" s="229"/>
      <c r="BP62" s="229"/>
      <c r="BQ62" s="226">
        <v>56</v>
      </c>
      <c r="BR62" s="227"/>
      <c r="BS62" s="812"/>
      <c r="BT62" s="813"/>
      <c r="BU62" s="813"/>
      <c r="BV62" s="813"/>
      <c r="BW62" s="813"/>
      <c r="BX62" s="813"/>
      <c r="BY62" s="813"/>
      <c r="BZ62" s="813"/>
      <c r="CA62" s="813"/>
      <c r="CB62" s="813"/>
      <c r="CC62" s="813"/>
      <c r="CD62" s="813"/>
      <c r="CE62" s="813"/>
      <c r="CF62" s="813"/>
      <c r="CG62" s="814"/>
      <c r="CH62" s="779"/>
      <c r="CI62" s="780"/>
      <c r="CJ62" s="780"/>
      <c r="CK62" s="780"/>
      <c r="CL62" s="781"/>
      <c r="CM62" s="779"/>
      <c r="CN62" s="780"/>
      <c r="CO62" s="780"/>
      <c r="CP62" s="780"/>
      <c r="CQ62" s="781"/>
      <c r="CR62" s="779"/>
      <c r="CS62" s="780"/>
      <c r="CT62" s="780"/>
      <c r="CU62" s="780"/>
      <c r="CV62" s="781"/>
      <c r="CW62" s="779"/>
      <c r="CX62" s="780"/>
      <c r="CY62" s="780"/>
      <c r="CZ62" s="780"/>
      <c r="DA62" s="781"/>
      <c r="DB62" s="779"/>
      <c r="DC62" s="780"/>
      <c r="DD62" s="780"/>
      <c r="DE62" s="780"/>
      <c r="DF62" s="781"/>
      <c r="DG62" s="779"/>
      <c r="DH62" s="780"/>
      <c r="DI62" s="780"/>
      <c r="DJ62" s="780"/>
      <c r="DK62" s="781"/>
      <c r="DL62" s="779"/>
      <c r="DM62" s="780"/>
      <c r="DN62" s="780"/>
      <c r="DO62" s="780"/>
      <c r="DP62" s="781"/>
      <c r="DQ62" s="779"/>
      <c r="DR62" s="780"/>
      <c r="DS62" s="780"/>
      <c r="DT62" s="780"/>
      <c r="DU62" s="781"/>
      <c r="DV62" s="812"/>
      <c r="DW62" s="813"/>
      <c r="DX62" s="813"/>
      <c r="DY62" s="813"/>
      <c r="DZ62" s="815"/>
      <c r="EA62" s="218"/>
    </row>
    <row r="63" spans="1:131" ht="26.25" customHeight="1" thickBot="1" x14ac:dyDescent="0.2">
      <c r="A63" s="228" t="s">
        <v>378</v>
      </c>
      <c r="B63" s="825" t="s">
        <v>402</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1530</v>
      </c>
      <c r="AG63" s="880"/>
      <c r="AH63" s="880"/>
      <c r="AI63" s="880"/>
      <c r="AJ63" s="881"/>
      <c r="AK63" s="882"/>
      <c r="AL63" s="877"/>
      <c r="AM63" s="877"/>
      <c r="AN63" s="877"/>
      <c r="AO63" s="877"/>
      <c r="AP63" s="880">
        <v>13432</v>
      </c>
      <c r="AQ63" s="880"/>
      <c r="AR63" s="880"/>
      <c r="AS63" s="880"/>
      <c r="AT63" s="880"/>
      <c r="AU63" s="880">
        <v>7757</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12"/>
      <c r="BT63" s="813"/>
      <c r="BU63" s="813"/>
      <c r="BV63" s="813"/>
      <c r="BW63" s="813"/>
      <c r="BX63" s="813"/>
      <c r="BY63" s="813"/>
      <c r="BZ63" s="813"/>
      <c r="CA63" s="813"/>
      <c r="CB63" s="813"/>
      <c r="CC63" s="813"/>
      <c r="CD63" s="813"/>
      <c r="CE63" s="813"/>
      <c r="CF63" s="813"/>
      <c r="CG63" s="814"/>
      <c r="CH63" s="779"/>
      <c r="CI63" s="780"/>
      <c r="CJ63" s="780"/>
      <c r="CK63" s="780"/>
      <c r="CL63" s="781"/>
      <c r="CM63" s="779"/>
      <c r="CN63" s="780"/>
      <c r="CO63" s="780"/>
      <c r="CP63" s="780"/>
      <c r="CQ63" s="781"/>
      <c r="CR63" s="779"/>
      <c r="CS63" s="780"/>
      <c r="CT63" s="780"/>
      <c r="CU63" s="780"/>
      <c r="CV63" s="781"/>
      <c r="CW63" s="779"/>
      <c r="CX63" s="780"/>
      <c r="CY63" s="780"/>
      <c r="CZ63" s="780"/>
      <c r="DA63" s="781"/>
      <c r="DB63" s="779"/>
      <c r="DC63" s="780"/>
      <c r="DD63" s="780"/>
      <c r="DE63" s="780"/>
      <c r="DF63" s="781"/>
      <c r="DG63" s="779"/>
      <c r="DH63" s="780"/>
      <c r="DI63" s="780"/>
      <c r="DJ63" s="780"/>
      <c r="DK63" s="781"/>
      <c r="DL63" s="779"/>
      <c r="DM63" s="780"/>
      <c r="DN63" s="780"/>
      <c r="DO63" s="780"/>
      <c r="DP63" s="781"/>
      <c r="DQ63" s="779"/>
      <c r="DR63" s="780"/>
      <c r="DS63" s="780"/>
      <c r="DT63" s="780"/>
      <c r="DU63" s="781"/>
      <c r="DV63" s="812"/>
      <c r="DW63" s="813"/>
      <c r="DX63" s="813"/>
      <c r="DY63" s="813"/>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12"/>
      <c r="BT64" s="813"/>
      <c r="BU64" s="813"/>
      <c r="BV64" s="813"/>
      <c r="BW64" s="813"/>
      <c r="BX64" s="813"/>
      <c r="BY64" s="813"/>
      <c r="BZ64" s="813"/>
      <c r="CA64" s="813"/>
      <c r="CB64" s="813"/>
      <c r="CC64" s="813"/>
      <c r="CD64" s="813"/>
      <c r="CE64" s="813"/>
      <c r="CF64" s="813"/>
      <c r="CG64" s="814"/>
      <c r="CH64" s="779"/>
      <c r="CI64" s="780"/>
      <c r="CJ64" s="780"/>
      <c r="CK64" s="780"/>
      <c r="CL64" s="781"/>
      <c r="CM64" s="779"/>
      <c r="CN64" s="780"/>
      <c r="CO64" s="780"/>
      <c r="CP64" s="780"/>
      <c r="CQ64" s="781"/>
      <c r="CR64" s="779"/>
      <c r="CS64" s="780"/>
      <c r="CT64" s="780"/>
      <c r="CU64" s="780"/>
      <c r="CV64" s="781"/>
      <c r="CW64" s="779"/>
      <c r="CX64" s="780"/>
      <c r="CY64" s="780"/>
      <c r="CZ64" s="780"/>
      <c r="DA64" s="781"/>
      <c r="DB64" s="779"/>
      <c r="DC64" s="780"/>
      <c r="DD64" s="780"/>
      <c r="DE64" s="780"/>
      <c r="DF64" s="781"/>
      <c r="DG64" s="779"/>
      <c r="DH64" s="780"/>
      <c r="DI64" s="780"/>
      <c r="DJ64" s="780"/>
      <c r="DK64" s="781"/>
      <c r="DL64" s="779"/>
      <c r="DM64" s="780"/>
      <c r="DN64" s="780"/>
      <c r="DO64" s="780"/>
      <c r="DP64" s="781"/>
      <c r="DQ64" s="779"/>
      <c r="DR64" s="780"/>
      <c r="DS64" s="780"/>
      <c r="DT64" s="780"/>
      <c r="DU64" s="781"/>
      <c r="DV64" s="812"/>
      <c r="DW64" s="813"/>
      <c r="DX64" s="813"/>
      <c r="DY64" s="813"/>
      <c r="DZ64" s="815"/>
      <c r="EA64" s="218"/>
    </row>
    <row r="65" spans="1:131" ht="26.25" customHeight="1" thickBot="1" x14ac:dyDescent="0.2">
      <c r="A65" s="220" t="s">
        <v>403</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12"/>
      <c r="BT65" s="813"/>
      <c r="BU65" s="813"/>
      <c r="BV65" s="813"/>
      <c r="BW65" s="813"/>
      <c r="BX65" s="813"/>
      <c r="BY65" s="813"/>
      <c r="BZ65" s="813"/>
      <c r="CA65" s="813"/>
      <c r="CB65" s="813"/>
      <c r="CC65" s="813"/>
      <c r="CD65" s="813"/>
      <c r="CE65" s="813"/>
      <c r="CF65" s="813"/>
      <c r="CG65" s="814"/>
      <c r="CH65" s="779"/>
      <c r="CI65" s="780"/>
      <c r="CJ65" s="780"/>
      <c r="CK65" s="780"/>
      <c r="CL65" s="781"/>
      <c r="CM65" s="779"/>
      <c r="CN65" s="780"/>
      <c r="CO65" s="780"/>
      <c r="CP65" s="780"/>
      <c r="CQ65" s="781"/>
      <c r="CR65" s="779"/>
      <c r="CS65" s="780"/>
      <c r="CT65" s="780"/>
      <c r="CU65" s="780"/>
      <c r="CV65" s="781"/>
      <c r="CW65" s="779"/>
      <c r="CX65" s="780"/>
      <c r="CY65" s="780"/>
      <c r="CZ65" s="780"/>
      <c r="DA65" s="781"/>
      <c r="DB65" s="779"/>
      <c r="DC65" s="780"/>
      <c r="DD65" s="780"/>
      <c r="DE65" s="780"/>
      <c r="DF65" s="781"/>
      <c r="DG65" s="779"/>
      <c r="DH65" s="780"/>
      <c r="DI65" s="780"/>
      <c r="DJ65" s="780"/>
      <c r="DK65" s="781"/>
      <c r="DL65" s="779"/>
      <c r="DM65" s="780"/>
      <c r="DN65" s="780"/>
      <c r="DO65" s="780"/>
      <c r="DP65" s="781"/>
      <c r="DQ65" s="779"/>
      <c r="DR65" s="780"/>
      <c r="DS65" s="780"/>
      <c r="DT65" s="780"/>
      <c r="DU65" s="781"/>
      <c r="DV65" s="812"/>
      <c r="DW65" s="813"/>
      <c r="DX65" s="813"/>
      <c r="DY65" s="813"/>
      <c r="DZ65" s="815"/>
      <c r="EA65" s="218"/>
    </row>
    <row r="66" spans="1:131" ht="26.25" customHeight="1" x14ac:dyDescent="0.15">
      <c r="A66" s="763" t="s">
        <v>404</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0" t="s">
        <v>385</v>
      </c>
      <c r="AG66" s="851"/>
      <c r="AH66" s="851"/>
      <c r="AI66" s="851"/>
      <c r="AJ66" s="891"/>
      <c r="AK66" s="769" t="s">
        <v>386</v>
      </c>
      <c r="AL66" s="764"/>
      <c r="AM66" s="764"/>
      <c r="AN66" s="764"/>
      <c r="AO66" s="765"/>
      <c r="AP66" s="769" t="s">
        <v>387</v>
      </c>
      <c r="AQ66" s="770"/>
      <c r="AR66" s="770"/>
      <c r="AS66" s="770"/>
      <c r="AT66" s="771"/>
      <c r="AU66" s="769" t="s">
        <v>405</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568</v>
      </c>
      <c r="C68" s="906"/>
      <c r="D68" s="906"/>
      <c r="E68" s="906"/>
      <c r="F68" s="906"/>
      <c r="G68" s="906"/>
      <c r="H68" s="906"/>
      <c r="I68" s="906"/>
      <c r="J68" s="906"/>
      <c r="K68" s="906"/>
      <c r="L68" s="906"/>
      <c r="M68" s="906"/>
      <c r="N68" s="906"/>
      <c r="O68" s="906"/>
      <c r="P68" s="907"/>
      <c r="Q68" s="908">
        <v>346</v>
      </c>
      <c r="R68" s="902"/>
      <c r="S68" s="902"/>
      <c r="T68" s="902"/>
      <c r="U68" s="902"/>
      <c r="V68" s="902">
        <v>346</v>
      </c>
      <c r="W68" s="902"/>
      <c r="X68" s="902"/>
      <c r="Y68" s="902"/>
      <c r="Z68" s="902"/>
      <c r="AA68" s="902">
        <v>0</v>
      </c>
      <c r="AB68" s="902"/>
      <c r="AC68" s="902"/>
      <c r="AD68" s="902"/>
      <c r="AE68" s="902"/>
      <c r="AF68" s="902">
        <v>0</v>
      </c>
      <c r="AG68" s="902"/>
      <c r="AH68" s="902"/>
      <c r="AI68" s="902"/>
      <c r="AJ68" s="902"/>
      <c r="AK68" s="902">
        <v>2</v>
      </c>
      <c r="AL68" s="902"/>
      <c r="AM68" s="902"/>
      <c r="AN68" s="902"/>
      <c r="AO68" s="902"/>
      <c r="AP68" s="902" t="s">
        <v>567</v>
      </c>
      <c r="AQ68" s="902"/>
      <c r="AR68" s="902"/>
      <c r="AS68" s="902"/>
      <c r="AT68" s="902"/>
      <c r="AU68" s="902" t="s">
        <v>567</v>
      </c>
      <c r="AV68" s="902"/>
      <c r="AW68" s="902"/>
      <c r="AX68" s="902"/>
      <c r="AY68" s="902"/>
      <c r="AZ68" s="903" t="s">
        <v>573</v>
      </c>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569</v>
      </c>
      <c r="C69" s="910"/>
      <c r="D69" s="910"/>
      <c r="E69" s="910"/>
      <c r="F69" s="910"/>
      <c r="G69" s="910"/>
      <c r="H69" s="910"/>
      <c r="I69" s="910"/>
      <c r="J69" s="910"/>
      <c r="K69" s="910"/>
      <c r="L69" s="910"/>
      <c r="M69" s="910"/>
      <c r="N69" s="910"/>
      <c r="O69" s="910"/>
      <c r="P69" s="911"/>
      <c r="Q69" s="912">
        <v>21</v>
      </c>
      <c r="R69" s="866"/>
      <c r="S69" s="866"/>
      <c r="T69" s="866"/>
      <c r="U69" s="866"/>
      <c r="V69" s="866">
        <v>23</v>
      </c>
      <c r="W69" s="866"/>
      <c r="X69" s="866"/>
      <c r="Y69" s="866"/>
      <c r="Z69" s="866"/>
      <c r="AA69" s="866">
        <v>-1</v>
      </c>
      <c r="AB69" s="866"/>
      <c r="AC69" s="866"/>
      <c r="AD69" s="866"/>
      <c r="AE69" s="866"/>
      <c r="AF69" s="866">
        <v>-1</v>
      </c>
      <c r="AG69" s="866"/>
      <c r="AH69" s="866"/>
      <c r="AI69" s="866"/>
      <c r="AJ69" s="866"/>
      <c r="AK69" s="866" t="s">
        <v>567</v>
      </c>
      <c r="AL69" s="866"/>
      <c r="AM69" s="866"/>
      <c r="AN69" s="866"/>
      <c r="AO69" s="866"/>
      <c r="AP69" s="866" t="s">
        <v>567</v>
      </c>
      <c r="AQ69" s="866"/>
      <c r="AR69" s="866"/>
      <c r="AS69" s="866"/>
      <c r="AT69" s="866"/>
      <c r="AU69" s="866" t="s">
        <v>567</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570</v>
      </c>
      <c r="C70" s="910"/>
      <c r="D70" s="910"/>
      <c r="E70" s="910"/>
      <c r="F70" s="910"/>
      <c r="G70" s="910"/>
      <c r="H70" s="910"/>
      <c r="I70" s="910"/>
      <c r="J70" s="910"/>
      <c r="K70" s="910"/>
      <c r="L70" s="910"/>
      <c r="M70" s="910"/>
      <c r="N70" s="910"/>
      <c r="O70" s="910"/>
      <c r="P70" s="911"/>
      <c r="Q70" s="912">
        <v>72</v>
      </c>
      <c r="R70" s="866"/>
      <c r="S70" s="866"/>
      <c r="T70" s="866"/>
      <c r="U70" s="866"/>
      <c r="V70" s="866">
        <v>61</v>
      </c>
      <c r="W70" s="866"/>
      <c r="X70" s="866"/>
      <c r="Y70" s="866"/>
      <c r="Z70" s="866"/>
      <c r="AA70" s="866">
        <v>11</v>
      </c>
      <c r="AB70" s="866"/>
      <c r="AC70" s="866"/>
      <c r="AD70" s="866"/>
      <c r="AE70" s="866"/>
      <c r="AF70" s="866">
        <v>11</v>
      </c>
      <c r="AG70" s="866"/>
      <c r="AH70" s="866"/>
      <c r="AI70" s="866"/>
      <c r="AJ70" s="866"/>
      <c r="AK70" s="866" t="s">
        <v>567</v>
      </c>
      <c r="AL70" s="866"/>
      <c r="AM70" s="866"/>
      <c r="AN70" s="866"/>
      <c r="AO70" s="866"/>
      <c r="AP70" s="866" t="s">
        <v>567</v>
      </c>
      <c r="AQ70" s="866"/>
      <c r="AR70" s="866"/>
      <c r="AS70" s="866"/>
      <c r="AT70" s="866"/>
      <c r="AU70" s="866" t="s">
        <v>567</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571</v>
      </c>
      <c r="C71" s="910"/>
      <c r="D71" s="910"/>
      <c r="E71" s="910"/>
      <c r="F71" s="910"/>
      <c r="G71" s="910"/>
      <c r="H71" s="910"/>
      <c r="I71" s="910"/>
      <c r="J71" s="910"/>
      <c r="K71" s="910"/>
      <c r="L71" s="910"/>
      <c r="M71" s="910"/>
      <c r="N71" s="910"/>
      <c r="O71" s="910"/>
      <c r="P71" s="911"/>
      <c r="Q71" s="912">
        <v>407</v>
      </c>
      <c r="R71" s="866"/>
      <c r="S71" s="866"/>
      <c r="T71" s="866"/>
      <c r="U71" s="866"/>
      <c r="V71" s="866">
        <v>217</v>
      </c>
      <c r="W71" s="866"/>
      <c r="X71" s="866"/>
      <c r="Y71" s="866"/>
      <c r="Z71" s="866"/>
      <c r="AA71" s="866">
        <v>190</v>
      </c>
      <c r="AB71" s="866"/>
      <c r="AC71" s="866"/>
      <c r="AD71" s="866"/>
      <c r="AE71" s="866"/>
      <c r="AF71" s="866">
        <v>190</v>
      </c>
      <c r="AG71" s="866"/>
      <c r="AH71" s="866"/>
      <c r="AI71" s="866"/>
      <c r="AJ71" s="866"/>
      <c r="AK71" s="866">
        <v>114</v>
      </c>
      <c r="AL71" s="866"/>
      <c r="AM71" s="866"/>
      <c r="AN71" s="866"/>
      <c r="AO71" s="866"/>
      <c r="AP71" s="866" t="s">
        <v>567</v>
      </c>
      <c r="AQ71" s="866"/>
      <c r="AR71" s="866"/>
      <c r="AS71" s="866"/>
      <c r="AT71" s="866"/>
      <c r="AU71" s="866" t="s">
        <v>567</v>
      </c>
      <c r="AV71" s="866"/>
      <c r="AW71" s="866"/>
      <c r="AX71" s="866"/>
      <c r="AY71" s="866"/>
      <c r="AZ71" s="868" t="s">
        <v>574</v>
      </c>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572</v>
      </c>
      <c r="C72" s="910"/>
      <c r="D72" s="910"/>
      <c r="E72" s="910"/>
      <c r="F72" s="910"/>
      <c r="G72" s="910"/>
      <c r="H72" s="910"/>
      <c r="I72" s="910"/>
      <c r="J72" s="910"/>
      <c r="K72" s="910"/>
      <c r="L72" s="910"/>
      <c r="M72" s="910"/>
      <c r="N72" s="910"/>
      <c r="O72" s="910"/>
      <c r="P72" s="911"/>
      <c r="Q72" s="912">
        <v>218789</v>
      </c>
      <c r="R72" s="866"/>
      <c r="S72" s="866"/>
      <c r="T72" s="866"/>
      <c r="U72" s="866"/>
      <c r="V72" s="866">
        <v>212178</v>
      </c>
      <c r="W72" s="866"/>
      <c r="X72" s="866"/>
      <c r="Y72" s="866"/>
      <c r="Z72" s="866"/>
      <c r="AA72" s="866">
        <v>6611</v>
      </c>
      <c r="AB72" s="866"/>
      <c r="AC72" s="866"/>
      <c r="AD72" s="866"/>
      <c r="AE72" s="866"/>
      <c r="AF72" s="866">
        <v>6611</v>
      </c>
      <c r="AG72" s="866"/>
      <c r="AH72" s="866"/>
      <c r="AI72" s="866"/>
      <c r="AJ72" s="866"/>
      <c r="AK72" s="866" t="s">
        <v>567</v>
      </c>
      <c r="AL72" s="866"/>
      <c r="AM72" s="866"/>
      <c r="AN72" s="866"/>
      <c r="AO72" s="866"/>
      <c r="AP72" s="866" t="s">
        <v>567</v>
      </c>
      <c r="AQ72" s="866"/>
      <c r="AR72" s="866"/>
      <c r="AS72" s="866"/>
      <c r="AT72" s="866"/>
      <c r="AU72" s="866" t="s">
        <v>567</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378</v>
      </c>
      <c r="B88" s="825" t="s">
        <v>406</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6811</v>
      </c>
      <c r="AG88" s="880"/>
      <c r="AH88" s="880"/>
      <c r="AI88" s="880"/>
      <c r="AJ88" s="880"/>
      <c r="AK88" s="877"/>
      <c r="AL88" s="877"/>
      <c r="AM88" s="877"/>
      <c r="AN88" s="877"/>
      <c r="AO88" s="877"/>
      <c r="AP88" s="880" t="s">
        <v>575</v>
      </c>
      <c r="AQ88" s="880"/>
      <c r="AR88" s="880"/>
      <c r="AS88" s="880"/>
      <c r="AT88" s="880"/>
      <c r="AU88" s="880" t="s">
        <v>575</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407</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662</v>
      </c>
      <c r="CS102" s="888"/>
      <c r="CT102" s="888"/>
      <c r="CU102" s="888"/>
      <c r="CV102" s="927"/>
      <c r="CW102" s="926">
        <v>533</v>
      </c>
      <c r="CX102" s="888"/>
      <c r="CY102" s="888"/>
      <c r="CZ102" s="888"/>
      <c r="DA102" s="927"/>
      <c r="DB102" s="926" t="s">
        <v>575</v>
      </c>
      <c r="DC102" s="888"/>
      <c r="DD102" s="888"/>
      <c r="DE102" s="888"/>
      <c r="DF102" s="927"/>
      <c r="DG102" s="926" t="s">
        <v>575</v>
      </c>
      <c r="DH102" s="888"/>
      <c r="DI102" s="888"/>
      <c r="DJ102" s="888"/>
      <c r="DK102" s="927"/>
      <c r="DL102" s="926" t="s">
        <v>575</v>
      </c>
      <c r="DM102" s="888"/>
      <c r="DN102" s="888"/>
      <c r="DO102" s="888"/>
      <c r="DP102" s="927"/>
      <c r="DQ102" s="926" t="s">
        <v>575</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408</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409</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410</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411</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412</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413</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414</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415</v>
      </c>
      <c r="AB109" s="929"/>
      <c r="AC109" s="929"/>
      <c r="AD109" s="929"/>
      <c r="AE109" s="930"/>
      <c r="AF109" s="928" t="s">
        <v>416</v>
      </c>
      <c r="AG109" s="929"/>
      <c r="AH109" s="929"/>
      <c r="AI109" s="929"/>
      <c r="AJ109" s="930"/>
      <c r="AK109" s="928" t="s">
        <v>294</v>
      </c>
      <c r="AL109" s="929"/>
      <c r="AM109" s="929"/>
      <c r="AN109" s="929"/>
      <c r="AO109" s="930"/>
      <c r="AP109" s="928" t="s">
        <v>417</v>
      </c>
      <c r="AQ109" s="929"/>
      <c r="AR109" s="929"/>
      <c r="AS109" s="929"/>
      <c r="AT109" s="931"/>
      <c r="AU109" s="948" t="s">
        <v>414</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415</v>
      </c>
      <c r="BR109" s="929"/>
      <c r="BS109" s="929"/>
      <c r="BT109" s="929"/>
      <c r="BU109" s="930"/>
      <c r="BV109" s="928" t="s">
        <v>416</v>
      </c>
      <c r="BW109" s="929"/>
      <c r="BX109" s="929"/>
      <c r="BY109" s="929"/>
      <c r="BZ109" s="930"/>
      <c r="CA109" s="928" t="s">
        <v>294</v>
      </c>
      <c r="CB109" s="929"/>
      <c r="CC109" s="929"/>
      <c r="CD109" s="929"/>
      <c r="CE109" s="930"/>
      <c r="CF109" s="949" t="s">
        <v>417</v>
      </c>
      <c r="CG109" s="949"/>
      <c r="CH109" s="949"/>
      <c r="CI109" s="949"/>
      <c r="CJ109" s="949"/>
      <c r="CK109" s="928" t="s">
        <v>418</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415</v>
      </c>
      <c r="DH109" s="929"/>
      <c r="DI109" s="929"/>
      <c r="DJ109" s="929"/>
      <c r="DK109" s="930"/>
      <c r="DL109" s="928" t="s">
        <v>416</v>
      </c>
      <c r="DM109" s="929"/>
      <c r="DN109" s="929"/>
      <c r="DO109" s="929"/>
      <c r="DP109" s="930"/>
      <c r="DQ109" s="928" t="s">
        <v>294</v>
      </c>
      <c r="DR109" s="929"/>
      <c r="DS109" s="929"/>
      <c r="DT109" s="929"/>
      <c r="DU109" s="930"/>
      <c r="DV109" s="928" t="s">
        <v>417</v>
      </c>
      <c r="DW109" s="929"/>
      <c r="DX109" s="929"/>
      <c r="DY109" s="929"/>
      <c r="DZ109" s="931"/>
    </row>
    <row r="110" spans="1:131" s="218" customFormat="1" ht="26.25" customHeight="1" x14ac:dyDescent="0.15">
      <c r="A110" s="932" t="s">
        <v>419</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6741598</v>
      </c>
      <c r="AB110" s="936"/>
      <c r="AC110" s="936"/>
      <c r="AD110" s="936"/>
      <c r="AE110" s="937"/>
      <c r="AF110" s="938">
        <v>6587777</v>
      </c>
      <c r="AG110" s="936"/>
      <c r="AH110" s="936"/>
      <c r="AI110" s="936"/>
      <c r="AJ110" s="937"/>
      <c r="AK110" s="938">
        <v>6355956</v>
      </c>
      <c r="AL110" s="936"/>
      <c r="AM110" s="936"/>
      <c r="AN110" s="936"/>
      <c r="AO110" s="937"/>
      <c r="AP110" s="939">
        <v>31.8</v>
      </c>
      <c r="AQ110" s="940"/>
      <c r="AR110" s="940"/>
      <c r="AS110" s="940"/>
      <c r="AT110" s="941"/>
      <c r="AU110" s="942" t="s">
        <v>69</v>
      </c>
      <c r="AV110" s="943"/>
      <c r="AW110" s="943"/>
      <c r="AX110" s="943"/>
      <c r="AY110" s="943"/>
      <c r="AZ110" s="965" t="s">
        <v>420</v>
      </c>
      <c r="BA110" s="933"/>
      <c r="BB110" s="933"/>
      <c r="BC110" s="933"/>
      <c r="BD110" s="933"/>
      <c r="BE110" s="933"/>
      <c r="BF110" s="933"/>
      <c r="BG110" s="933"/>
      <c r="BH110" s="933"/>
      <c r="BI110" s="933"/>
      <c r="BJ110" s="933"/>
      <c r="BK110" s="933"/>
      <c r="BL110" s="933"/>
      <c r="BM110" s="933"/>
      <c r="BN110" s="933"/>
      <c r="BO110" s="933"/>
      <c r="BP110" s="934"/>
      <c r="BQ110" s="966">
        <v>46070753</v>
      </c>
      <c r="BR110" s="967"/>
      <c r="BS110" s="967"/>
      <c r="BT110" s="967"/>
      <c r="BU110" s="967"/>
      <c r="BV110" s="967">
        <v>42746429</v>
      </c>
      <c r="BW110" s="967"/>
      <c r="BX110" s="967"/>
      <c r="BY110" s="967"/>
      <c r="BZ110" s="967"/>
      <c r="CA110" s="967">
        <v>39502069</v>
      </c>
      <c r="CB110" s="967"/>
      <c r="CC110" s="967"/>
      <c r="CD110" s="967"/>
      <c r="CE110" s="967"/>
      <c r="CF110" s="980">
        <v>197.8</v>
      </c>
      <c r="CG110" s="981"/>
      <c r="CH110" s="981"/>
      <c r="CI110" s="981"/>
      <c r="CJ110" s="981"/>
      <c r="CK110" s="982" t="s">
        <v>421</v>
      </c>
      <c r="CL110" s="983"/>
      <c r="CM110" s="965" t="s">
        <v>422</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423</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424</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425</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426</v>
      </c>
      <c r="B112" s="989"/>
      <c r="C112" s="959" t="s">
        <v>427</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428</v>
      </c>
      <c r="BA112" s="959"/>
      <c r="BB112" s="959"/>
      <c r="BC112" s="959"/>
      <c r="BD112" s="959"/>
      <c r="BE112" s="959"/>
      <c r="BF112" s="959"/>
      <c r="BG112" s="959"/>
      <c r="BH112" s="959"/>
      <c r="BI112" s="959"/>
      <c r="BJ112" s="959"/>
      <c r="BK112" s="959"/>
      <c r="BL112" s="959"/>
      <c r="BM112" s="959"/>
      <c r="BN112" s="959"/>
      <c r="BO112" s="959"/>
      <c r="BP112" s="960"/>
      <c r="BQ112" s="961">
        <v>8918225</v>
      </c>
      <c r="BR112" s="962"/>
      <c r="BS112" s="962"/>
      <c r="BT112" s="962"/>
      <c r="BU112" s="962"/>
      <c r="BV112" s="962">
        <v>7945700</v>
      </c>
      <c r="BW112" s="962"/>
      <c r="BX112" s="962"/>
      <c r="BY112" s="962"/>
      <c r="BZ112" s="962"/>
      <c r="CA112" s="962">
        <v>7508125</v>
      </c>
      <c r="CB112" s="962"/>
      <c r="CC112" s="962"/>
      <c r="CD112" s="962"/>
      <c r="CE112" s="962"/>
      <c r="CF112" s="956">
        <v>37.6</v>
      </c>
      <c r="CG112" s="957"/>
      <c r="CH112" s="957"/>
      <c r="CI112" s="957"/>
      <c r="CJ112" s="957"/>
      <c r="CK112" s="984"/>
      <c r="CL112" s="985"/>
      <c r="CM112" s="958" t="s">
        <v>429</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430</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994697</v>
      </c>
      <c r="AB113" s="974"/>
      <c r="AC113" s="974"/>
      <c r="AD113" s="974"/>
      <c r="AE113" s="975"/>
      <c r="AF113" s="976">
        <v>973334</v>
      </c>
      <c r="AG113" s="974"/>
      <c r="AH113" s="974"/>
      <c r="AI113" s="974"/>
      <c r="AJ113" s="975"/>
      <c r="AK113" s="976">
        <v>971604</v>
      </c>
      <c r="AL113" s="974"/>
      <c r="AM113" s="974"/>
      <c r="AN113" s="974"/>
      <c r="AO113" s="975"/>
      <c r="AP113" s="977">
        <v>4.9000000000000004</v>
      </c>
      <c r="AQ113" s="978"/>
      <c r="AR113" s="978"/>
      <c r="AS113" s="978"/>
      <c r="AT113" s="979"/>
      <c r="AU113" s="944"/>
      <c r="AV113" s="945"/>
      <c r="AW113" s="945"/>
      <c r="AX113" s="945"/>
      <c r="AY113" s="945"/>
      <c r="AZ113" s="958" t="s">
        <v>431</v>
      </c>
      <c r="BA113" s="959"/>
      <c r="BB113" s="959"/>
      <c r="BC113" s="959"/>
      <c r="BD113" s="959"/>
      <c r="BE113" s="959"/>
      <c r="BF113" s="959"/>
      <c r="BG113" s="959"/>
      <c r="BH113" s="959"/>
      <c r="BI113" s="959"/>
      <c r="BJ113" s="959"/>
      <c r="BK113" s="959"/>
      <c r="BL113" s="959"/>
      <c r="BM113" s="959"/>
      <c r="BN113" s="959"/>
      <c r="BO113" s="959"/>
      <c r="BP113" s="960"/>
      <c r="BQ113" s="961" t="s">
        <v>122</v>
      </c>
      <c r="BR113" s="962"/>
      <c r="BS113" s="962"/>
      <c r="BT113" s="962"/>
      <c r="BU113" s="962"/>
      <c r="BV113" s="962" t="s">
        <v>122</v>
      </c>
      <c r="BW113" s="962"/>
      <c r="BX113" s="962"/>
      <c r="BY113" s="962"/>
      <c r="BZ113" s="962"/>
      <c r="CA113" s="962" t="s">
        <v>122</v>
      </c>
      <c r="CB113" s="962"/>
      <c r="CC113" s="962"/>
      <c r="CD113" s="962"/>
      <c r="CE113" s="962"/>
      <c r="CF113" s="956" t="s">
        <v>122</v>
      </c>
      <c r="CG113" s="957"/>
      <c r="CH113" s="957"/>
      <c r="CI113" s="957"/>
      <c r="CJ113" s="957"/>
      <c r="CK113" s="984"/>
      <c r="CL113" s="985"/>
      <c r="CM113" s="958" t="s">
        <v>432</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433</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t="s">
        <v>122</v>
      </c>
      <c r="AB114" s="995"/>
      <c r="AC114" s="995"/>
      <c r="AD114" s="995"/>
      <c r="AE114" s="996"/>
      <c r="AF114" s="997" t="s">
        <v>122</v>
      </c>
      <c r="AG114" s="995"/>
      <c r="AH114" s="995"/>
      <c r="AI114" s="995"/>
      <c r="AJ114" s="996"/>
      <c r="AK114" s="997" t="s">
        <v>122</v>
      </c>
      <c r="AL114" s="995"/>
      <c r="AM114" s="995"/>
      <c r="AN114" s="995"/>
      <c r="AO114" s="996"/>
      <c r="AP114" s="998" t="s">
        <v>122</v>
      </c>
      <c r="AQ114" s="999"/>
      <c r="AR114" s="999"/>
      <c r="AS114" s="999"/>
      <c r="AT114" s="1000"/>
      <c r="AU114" s="944"/>
      <c r="AV114" s="945"/>
      <c r="AW114" s="945"/>
      <c r="AX114" s="945"/>
      <c r="AY114" s="945"/>
      <c r="AZ114" s="958" t="s">
        <v>434</v>
      </c>
      <c r="BA114" s="959"/>
      <c r="BB114" s="959"/>
      <c r="BC114" s="959"/>
      <c r="BD114" s="959"/>
      <c r="BE114" s="959"/>
      <c r="BF114" s="959"/>
      <c r="BG114" s="959"/>
      <c r="BH114" s="959"/>
      <c r="BI114" s="959"/>
      <c r="BJ114" s="959"/>
      <c r="BK114" s="959"/>
      <c r="BL114" s="959"/>
      <c r="BM114" s="959"/>
      <c r="BN114" s="959"/>
      <c r="BO114" s="959"/>
      <c r="BP114" s="960"/>
      <c r="BQ114" s="961">
        <v>7214659</v>
      </c>
      <c r="BR114" s="962"/>
      <c r="BS114" s="962"/>
      <c r="BT114" s="962"/>
      <c r="BU114" s="962"/>
      <c r="BV114" s="962">
        <v>7118219</v>
      </c>
      <c r="BW114" s="962"/>
      <c r="BX114" s="962"/>
      <c r="BY114" s="962"/>
      <c r="BZ114" s="962"/>
      <c r="CA114" s="962">
        <v>7303381</v>
      </c>
      <c r="CB114" s="962"/>
      <c r="CC114" s="962"/>
      <c r="CD114" s="962"/>
      <c r="CE114" s="962"/>
      <c r="CF114" s="956">
        <v>36.6</v>
      </c>
      <c r="CG114" s="957"/>
      <c r="CH114" s="957"/>
      <c r="CI114" s="957"/>
      <c r="CJ114" s="957"/>
      <c r="CK114" s="984"/>
      <c r="CL114" s="985"/>
      <c r="CM114" s="958" t="s">
        <v>435</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436</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43</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437</v>
      </c>
      <c r="BA115" s="959"/>
      <c r="BB115" s="959"/>
      <c r="BC115" s="959"/>
      <c r="BD115" s="959"/>
      <c r="BE115" s="959"/>
      <c r="BF115" s="959"/>
      <c r="BG115" s="959"/>
      <c r="BH115" s="959"/>
      <c r="BI115" s="959"/>
      <c r="BJ115" s="959"/>
      <c r="BK115" s="959"/>
      <c r="BL115" s="959"/>
      <c r="BM115" s="959"/>
      <c r="BN115" s="959"/>
      <c r="BO115" s="959"/>
      <c r="BP115" s="960"/>
      <c r="BQ115" s="961">
        <v>30946</v>
      </c>
      <c r="BR115" s="962"/>
      <c r="BS115" s="962"/>
      <c r="BT115" s="962"/>
      <c r="BU115" s="962"/>
      <c r="BV115" s="962">
        <v>50513</v>
      </c>
      <c r="BW115" s="962"/>
      <c r="BX115" s="962"/>
      <c r="BY115" s="962"/>
      <c r="BZ115" s="962"/>
      <c r="CA115" s="962">
        <v>64996</v>
      </c>
      <c r="CB115" s="962"/>
      <c r="CC115" s="962"/>
      <c r="CD115" s="962"/>
      <c r="CE115" s="962"/>
      <c r="CF115" s="956">
        <v>0.3</v>
      </c>
      <c r="CG115" s="957"/>
      <c r="CH115" s="957"/>
      <c r="CI115" s="957"/>
      <c r="CJ115" s="957"/>
      <c r="CK115" s="984"/>
      <c r="CL115" s="985"/>
      <c r="CM115" s="958" t="s">
        <v>438</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439</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340</v>
      </c>
      <c r="AB116" s="995"/>
      <c r="AC116" s="995"/>
      <c r="AD116" s="995"/>
      <c r="AE116" s="996"/>
      <c r="AF116" s="997">
        <v>340</v>
      </c>
      <c r="AG116" s="995"/>
      <c r="AH116" s="995"/>
      <c r="AI116" s="995"/>
      <c r="AJ116" s="996"/>
      <c r="AK116" s="997">
        <v>195</v>
      </c>
      <c r="AL116" s="995"/>
      <c r="AM116" s="995"/>
      <c r="AN116" s="995"/>
      <c r="AO116" s="996"/>
      <c r="AP116" s="998">
        <v>0</v>
      </c>
      <c r="AQ116" s="999"/>
      <c r="AR116" s="999"/>
      <c r="AS116" s="999"/>
      <c r="AT116" s="1000"/>
      <c r="AU116" s="944"/>
      <c r="AV116" s="945"/>
      <c r="AW116" s="945"/>
      <c r="AX116" s="945"/>
      <c r="AY116" s="945"/>
      <c r="AZ116" s="1003" t="s">
        <v>440</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441</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442</v>
      </c>
      <c r="Z117" s="930"/>
      <c r="AA117" s="1014">
        <v>7736678</v>
      </c>
      <c r="AB117" s="1015"/>
      <c r="AC117" s="1015"/>
      <c r="AD117" s="1015"/>
      <c r="AE117" s="1016"/>
      <c r="AF117" s="1017">
        <v>7561451</v>
      </c>
      <c r="AG117" s="1015"/>
      <c r="AH117" s="1015"/>
      <c r="AI117" s="1015"/>
      <c r="AJ117" s="1016"/>
      <c r="AK117" s="1017">
        <v>7327755</v>
      </c>
      <c r="AL117" s="1015"/>
      <c r="AM117" s="1015"/>
      <c r="AN117" s="1015"/>
      <c r="AO117" s="1016"/>
      <c r="AP117" s="1018"/>
      <c r="AQ117" s="1019"/>
      <c r="AR117" s="1019"/>
      <c r="AS117" s="1019"/>
      <c r="AT117" s="1020"/>
      <c r="AU117" s="944"/>
      <c r="AV117" s="945"/>
      <c r="AW117" s="945"/>
      <c r="AX117" s="945"/>
      <c r="AY117" s="945"/>
      <c r="AZ117" s="1010" t="s">
        <v>443</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444</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418</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415</v>
      </c>
      <c r="AB118" s="929"/>
      <c r="AC118" s="929"/>
      <c r="AD118" s="929"/>
      <c r="AE118" s="930"/>
      <c r="AF118" s="928" t="s">
        <v>416</v>
      </c>
      <c r="AG118" s="929"/>
      <c r="AH118" s="929"/>
      <c r="AI118" s="929"/>
      <c r="AJ118" s="930"/>
      <c r="AK118" s="928" t="s">
        <v>294</v>
      </c>
      <c r="AL118" s="929"/>
      <c r="AM118" s="929"/>
      <c r="AN118" s="929"/>
      <c r="AO118" s="930"/>
      <c r="AP118" s="1006" t="s">
        <v>417</v>
      </c>
      <c r="AQ118" s="1007"/>
      <c r="AR118" s="1007"/>
      <c r="AS118" s="1007"/>
      <c r="AT118" s="1008"/>
      <c r="AU118" s="944"/>
      <c r="AV118" s="945"/>
      <c r="AW118" s="945"/>
      <c r="AX118" s="945"/>
      <c r="AY118" s="945"/>
      <c r="AZ118" s="1009" t="s">
        <v>445</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446</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421</v>
      </c>
      <c r="B119" s="983"/>
      <c r="C119" s="965" t="s">
        <v>422</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447</v>
      </c>
      <c r="BP119" s="1041"/>
      <c r="BQ119" s="1035">
        <v>62234583</v>
      </c>
      <c r="BR119" s="1036"/>
      <c r="BS119" s="1036"/>
      <c r="BT119" s="1036"/>
      <c r="BU119" s="1036"/>
      <c r="BV119" s="1036">
        <v>57860861</v>
      </c>
      <c r="BW119" s="1036"/>
      <c r="BX119" s="1036"/>
      <c r="BY119" s="1036"/>
      <c r="BZ119" s="1036"/>
      <c r="CA119" s="1036">
        <v>54378571</v>
      </c>
      <c r="CB119" s="1036"/>
      <c r="CC119" s="1036"/>
      <c r="CD119" s="1036"/>
      <c r="CE119" s="1036"/>
      <c r="CF119" s="1037"/>
      <c r="CG119" s="1038"/>
      <c r="CH119" s="1038"/>
      <c r="CI119" s="1038"/>
      <c r="CJ119" s="1039"/>
      <c r="CK119" s="986"/>
      <c r="CL119" s="987"/>
      <c r="CM119" s="1009" t="s">
        <v>448</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425</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449</v>
      </c>
      <c r="AV120" s="1028"/>
      <c r="AW120" s="1028"/>
      <c r="AX120" s="1028"/>
      <c r="AY120" s="1029"/>
      <c r="AZ120" s="965" t="s">
        <v>450</v>
      </c>
      <c r="BA120" s="933"/>
      <c r="BB120" s="933"/>
      <c r="BC120" s="933"/>
      <c r="BD120" s="933"/>
      <c r="BE120" s="933"/>
      <c r="BF120" s="933"/>
      <c r="BG120" s="933"/>
      <c r="BH120" s="933"/>
      <c r="BI120" s="933"/>
      <c r="BJ120" s="933"/>
      <c r="BK120" s="933"/>
      <c r="BL120" s="933"/>
      <c r="BM120" s="933"/>
      <c r="BN120" s="933"/>
      <c r="BO120" s="933"/>
      <c r="BP120" s="934"/>
      <c r="BQ120" s="966">
        <v>20198933</v>
      </c>
      <c r="BR120" s="967"/>
      <c r="BS120" s="967"/>
      <c r="BT120" s="967"/>
      <c r="BU120" s="967"/>
      <c r="BV120" s="967">
        <v>19064194</v>
      </c>
      <c r="BW120" s="967"/>
      <c r="BX120" s="967"/>
      <c r="BY120" s="967"/>
      <c r="BZ120" s="967"/>
      <c r="CA120" s="967">
        <v>18703216</v>
      </c>
      <c r="CB120" s="967"/>
      <c r="CC120" s="967"/>
      <c r="CD120" s="967"/>
      <c r="CE120" s="967"/>
      <c r="CF120" s="980">
        <v>93.6</v>
      </c>
      <c r="CG120" s="981"/>
      <c r="CH120" s="981"/>
      <c r="CI120" s="981"/>
      <c r="CJ120" s="981"/>
      <c r="CK120" s="1042" t="s">
        <v>451</v>
      </c>
      <c r="CL120" s="1043"/>
      <c r="CM120" s="1043"/>
      <c r="CN120" s="1043"/>
      <c r="CO120" s="1044"/>
      <c r="CP120" s="1050" t="s">
        <v>397</v>
      </c>
      <c r="CQ120" s="1051"/>
      <c r="CR120" s="1051"/>
      <c r="CS120" s="1051"/>
      <c r="CT120" s="1051"/>
      <c r="CU120" s="1051"/>
      <c r="CV120" s="1051"/>
      <c r="CW120" s="1051"/>
      <c r="CX120" s="1051"/>
      <c r="CY120" s="1051"/>
      <c r="CZ120" s="1051"/>
      <c r="DA120" s="1051"/>
      <c r="DB120" s="1051"/>
      <c r="DC120" s="1051"/>
      <c r="DD120" s="1051"/>
      <c r="DE120" s="1051"/>
      <c r="DF120" s="1052"/>
      <c r="DG120" s="966">
        <v>4946630</v>
      </c>
      <c r="DH120" s="967"/>
      <c r="DI120" s="967"/>
      <c r="DJ120" s="967"/>
      <c r="DK120" s="967"/>
      <c r="DL120" s="967">
        <v>4230039</v>
      </c>
      <c r="DM120" s="967"/>
      <c r="DN120" s="967"/>
      <c r="DO120" s="967"/>
      <c r="DP120" s="967"/>
      <c r="DQ120" s="967">
        <v>6196044</v>
      </c>
      <c r="DR120" s="967"/>
      <c r="DS120" s="967"/>
      <c r="DT120" s="967"/>
      <c r="DU120" s="967"/>
      <c r="DV120" s="968">
        <v>31</v>
      </c>
      <c r="DW120" s="968"/>
      <c r="DX120" s="968"/>
      <c r="DY120" s="968"/>
      <c r="DZ120" s="969"/>
    </row>
    <row r="121" spans="1:130" s="218" customFormat="1" ht="26.25" customHeight="1" x14ac:dyDescent="0.15">
      <c r="A121" s="1093"/>
      <c r="B121" s="985"/>
      <c r="C121" s="1010" t="s">
        <v>452</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453</v>
      </c>
      <c r="BA121" s="959"/>
      <c r="BB121" s="959"/>
      <c r="BC121" s="959"/>
      <c r="BD121" s="959"/>
      <c r="BE121" s="959"/>
      <c r="BF121" s="959"/>
      <c r="BG121" s="959"/>
      <c r="BH121" s="959"/>
      <c r="BI121" s="959"/>
      <c r="BJ121" s="959"/>
      <c r="BK121" s="959"/>
      <c r="BL121" s="959"/>
      <c r="BM121" s="959"/>
      <c r="BN121" s="959"/>
      <c r="BO121" s="959"/>
      <c r="BP121" s="960"/>
      <c r="BQ121" s="961">
        <v>2933765</v>
      </c>
      <c r="BR121" s="962"/>
      <c r="BS121" s="962"/>
      <c r="BT121" s="962"/>
      <c r="BU121" s="962"/>
      <c r="BV121" s="962">
        <v>2733494</v>
      </c>
      <c r="BW121" s="962"/>
      <c r="BX121" s="962"/>
      <c r="BY121" s="962"/>
      <c r="BZ121" s="962"/>
      <c r="CA121" s="962">
        <v>2444249</v>
      </c>
      <c r="CB121" s="962"/>
      <c r="CC121" s="962"/>
      <c r="CD121" s="962"/>
      <c r="CE121" s="962"/>
      <c r="CF121" s="956">
        <v>12.2</v>
      </c>
      <c r="CG121" s="957"/>
      <c r="CH121" s="957"/>
      <c r="CI121" s="957"/>
      <c r="CJ121" s="957"/>
      <c r="CK121" s="1045"/>
      <c r="CL121" s="1046"/>
      <c r="CM121" s="1046"/>
      <c r="CN121" s="1046"/>
      <c r="CO121" s="1047"/>
      <c r="CP121" s="1055" t="s">
        <v>395</v>
      </c>
      <c r="CQ121" s="1056"/>
      <c r="CR121" s="1056"/>
      <c r="CS121" s="1056"/>
      <c r="CT121" s="1056"/>
      <c r="CU121" s="1056"/>
      <c r="CV121" s="1056"/>
      <c r="CW121" s="1056"/>
      <c r="CX121" s="1056"/>
      <c r="CY121" s="1056"/>
      <c r="CZ121" s="1056"/>
      <c r="DA121" s="1056"/>
      <c r="DB121" s="1056"/>
      <c r="DC121" s="1056"/>
      <c r="DD121" s="1056"/>
      <c r="DE121" s="1056"/>
      <c r="DF121" s="1057"/>
      <c r="DG121" s="961">
        <v>1414936</v>
      </c>
      <c r="DH121" s="962"/>
      <c r="DI121" s="962"/>
      <c r="DJ121" s="962"/>
      <c r="DK121" s="962"/>
      <c r="DL121" s="962">
        <v>1313163</v>
      </c>
      <c r="DM121" s="962"/>
      <c r="DN121" s="962"/>
      <c r="DO121" s="962"/>
      <c r="DP121" s="962"/>
      <c r="DQ121" s="962">
        <v>1242640</v>
      </c>
      <c r="DR121" s="962"/>
      <c r="DS121" s="962"/>
      <c r="DT121" s="962"/>
      <c r="DU121" s="962"/>
      <c r="DV121" s="963">
        <v>6.2</v>
      </c>
      <c r="DW121" s="963"/>
      <c r="DX121" s="963"/>
      <c r="DY121" s="963"/>
      <c r="DZ121" s="964"/>
    </row>
    <row r="122" spans="1:130" s="218" customFormat="1" ht="26.25" customHeight="1" x14ac:dyDescent="0.15">
      <c r="A122" s="1093"/>
      <c r="B122" s="985"/>
      <c r="C122" s="958" t="s">
        <v>435</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454</v>
      </c>
      <c r="BA122" s="1001"/>
      <c r="BB122" s="1001"/>
      <c r="BC122" s="1001"/>
      <c r="BD122" s="1001"/>
      <c r="BE122" s="1001"/>
      <c r="BF122" s="1001"/>
      <c r="BG122" s="1001"/>
      <c r="BH122" s="1001"/>
      <c r="BI122" s="1001"/>
      <c r="BJ122" s="1001"/>
      <c r="BK122" s="1001"/>
      <c r="BL122" s="1001"/>
      <c r="BM122" s="1001"/>
      <c r="BN122" s="1001"/>
      <c r="BO122" s="1001"/>
      <c r="BP122" s="1002"/>
      <c r="BQ122" s="1035">
        <v>39939212</v>
      </c>
      <c r="BR122" s="1036"/>
      <c r="BS122" s="1036"/>
      <c r="BT122" s="1036"/>
      <c r="BU122" s="1036"/>
      <c r="BV122" s="1036">
        <v>39243112</v>
      </c>
      <c r="BW122" s="1036"/>
      <c r="BX122" s="1036"/>
      <c r="BY122" s="1036"/>
      <c r="BZ122" s="1036"/>
      <c r="CA122" s="1036">
        <v>35137419</v>
      </c>
      <c r="CB122" s="1036"/>
      <c r="CC122" s="1036"/>
      <c r="CD122" s="1036"/>
      <c r="CE122" s="1036"/>
      <c r="CF122" s="1053">
        <v>175.9</v>
      </c>
      <c r="CG122" s="1054"/>
      <c r="CH122" s="1054"/>
      <c r="CI122" s="1054"/>
      <c r="CJ122" s="1054"/>
      <c r="CK122" s="1045"/>
      <c r="CL122" s="1046"/>
      <c r="CM122" s="1046"/>
      <c r="CN122" s="1046"/>
      <c r="CO122" s="1047"/>
      <c r="CP122" s="1055" t="s">
        <v>391</v>
      </c>
      <c r="CQ122" s="1056"/>
      <c r="CR122" s="1056"/>
      <c r="CS122" s="1056"/>
      <c r="CT122" s="1056"/>
      <c r="CU122" s="1056"/>
      <c r="CV122" s="1056"/>
      <c r="CW122" s="1056"/>
      <c r="CX122" s="1056"/>
      <c r="CY122" s="1056"/>
      <c r="CZ122" s="1056"/>
      <c r="DA122" s="1056"/>
      <c r="DB122" s="1056"/>
      <c r="DC122" s="1056"/>
      <c r="DD122" s="1056"/>
      <c r="DE122" s="1056"/>
      <c r="DF122" s="1057"/>
      <c r="DG122" s="961">
        <v>71950</v>
      </c>
      <c r="DH122" s="962"/>
      <c r="DI122" s="962"/>
      <c r="DJ122" s="962"/>
      <c r="DK122" s="962"/>
      <c r="DL122" s="962">
        <v>59981</v>
      </c>
      <c r="DM122" s="962"/>
      <c r="DN122" s="962"/>
      <c r="DO122" s="962"/>
      <c r="DP122" s="962"/>
      <c r="DQ122" s="962">
        <v>52073</v>
      </c>
      <c r="DR122" s="962"/>
      <c r="DS122" s="962"/>
      <c r="DT122" s="962"/>
      <c r="DU122" s="962"/>
      <c r="DV122" s="963">
        <v>0.3</v>
      </c>
      <c r="DW122" s="963"/>
      <c r="DX122" s="963"/>
      <c r="DY122" s="963"/>
      <c r="DZ122" s="964"/>
    </row>
    <row r="123" spans="1:130" s="218" customFormat="1" ht="26.25" customHeight="1" x14ac:dyDescent="0.15">
      <c r="A123" s="1093"/>
      <c r="B123" s="985"/>
      <c r="C123" s="958" t="s">
        <v>441</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455</v>
      </c>
      <c r="BP123" s="1041"/>
      <c r="BQ123" s="1099">
        <v>63071910</v>
      </c>
      <c r="BR123" s="1100"/>
      <c r="BS123" s="1100"/>
      <c r="BT123" s="1100"/>
      <c r="BU123" s="1100"/>
      <c r="BV123" s="1100">
        <v>61040800</v>
      </c>
      <c r="BW123" s="1100"/>
      <c r="BX123" s="1100"/>
      <c r="BY123" s="1100"/>
      <c r="BZ123" s="1100"/>
      <c r="CA123" s="1100">
        <v>56284884</v>
      </c>
      <c r="CB123" s="1100"/>
      <c r="CC123" s="1100"/>
      <c r="CD123" s="1100"/>
      <c r="CE123" s="1100"/>
      <c r="CF123" s="1037"/>
      <c r="CG123" s="1038"/>
      <c r="CH123" s="1038"/>
      <c r="CI123" s="1038"/>
      <c r="CJ123" s="1039"/>
      <c r="CK123" s="1045"/>
      <c r="CL123" s="1046"/>
      <c r="CM123" s="1046"/>
      <c r="CN123" s="1046"/>
      <c r="CO123" s="1047"/>
      <c r="CP123" s="1055" t="s">
        <v>399</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v>9287</v>
      </c>
      <c r="DR123" s="995"/>
      <c r="DS123" s="995"/>
      <c r="DT123" s="995"/>
      <c r="DU123" s="996"/>
      <c r="DV123" s="998">
        <v>0</v>
      </c>
      <c r="DW123" s="999"/>
      <c r="DX123" s="999"/>
      <c r="DY123" s="999"/>
      <c r="DZ123" s="1000"/>
    </row>
    <row r="124" spans="1:130" s="218" customFormat="1" ht="26.25" customHeight="1" thickBot="1" x14ac:dyDescent="0.2">
      <c r="A124" s="1093"/>
      <c r="B124" s="985"/>
      <c r="C124" s="958" t="s">
        <v>444</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456</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457</v>
      </c>
      <c r="CQ124" s="1056"/>
      <c r="CR124" s="1056"/>
      <c r="CS124" s="1056"/>
      <c r="CT124" s="1056"/>
      <c r="CU124" s="1056"/>
      <c r="CV124" s="1056"/>
      <c r="CW124" s="1056"/>
      <c r="CX124" s="1056"/>
      <c r="CY124" s="1056"/>
      <c r="CZ124" s="1056"/>
      <c r="DA124" s="1056"/>
      <c r="DB124" s="1056"/>
      <c r="DC124" s="1056"/>
      <c r="DD124" s="1056"/>
      <c r="DE124" s="1056"/>
      <c r="DF124" s="1057"/>
      <c r="DG124" s="1040">
        <v>2484709</v>
      </c>
      <c r="DH124" s="1022"/>
      <c r="DI124" s="1022"/>
      <c r="DJ124" s="1022"/>
      <c r="DK124" s="1023"/>
      <c r="DL124" s="1021">
        <v>2342517</v>
      </c>
      <c r="DM124" s="1022"/>
      <c r="DN124" s="1022"/>
      <c r="DO124" s="1022"/>
      <c r="DP124" s="1023"/>
      <c r="DQ124" s="1021">
        <v>8081</v>
      </c>
      <c r="DR124" s="1022"/>
      <c r="DS124" s="1022"/>
      <c r="DT124" s="1022"/>
      <c r="DU124" s="1023"/>
      <c r="DV124" s="1024">
        <v>0</v>
      </c>
      <c r="DW124" s="1025"/>
      <c r="DX124" s="1025"/>
      <c r="DY124" s="1025"/>
      <c r="DZ124" s="1026"/>
    </row>
    <row r="125" spans="1:130" s="218" customFormat="1" ht="26.25" customHeight="1" x14ac:dyDescent="0.15">
      <c r="A125" s="1093"/>
      <c r="B125" s="985"/>
      <c r="C125" s="958" t="s">
        <v>446</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458</v>
      </c>
      <c r="CL125" s="1043"/>
      <c r="CM125" s="1043"/>
      <c r="CN125" s="1043"/>
      <c r="CO125" s="1044"/>
      <c r="CP125" s="965" t="s">
        <v>459</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448</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460</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461</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43</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462</v>
      </c>
      <c r="AY127" s="1068"/>
      <c r="AZ127" s="1068"/>
      <c r="BA127" s="1068"/>
      <c r="BB127" s="1068"/>
      <c r="BC127" s="1068"/>
      <c r="BD127" s="1068"/>
      <c r="BE127" s="1069"/>
      <c r="BF127" s="1070" t="s">
        <v>463</v>
      </c>
      <c r="BG127" s="1068"/>
      <c r="BH127" s="1068"/>
      <c r="BI127" s="1068"/>
      <c r="BJ127" s="1068"/>
      <c r="BK127" s="1068"/>
      <c r="BL127" s="1069"/>
      <c r="BM127" s="1070" t="s">
        <v>464</v>
      </c>
      <c r="BN127" s="1068"/>
      <c r="BO127" s="1068"/>
      <c r="BP127" s="1068"/>
      <c r="BQ127" s="1068"/>
      <c r="BR127" s="1068"/>
      <c r="BS127" s="1069"/>
      <c r="BT127" s="1070" t="s">
        <v>465</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466</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467</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468</v>
      </c>
      <c r="X128" s="1079"/>
      <c r="Y128" s="1079"/>
      <c r="Z128" s="1080"/>
      <c r="AA128" s="1081">
        <v>438745</v>
      </c>
      <c r="AB128" s="1082"/>
      <c r="AC128" s="1082"/>
      <c r="AD128" s="1082"/>
      <c r="AE128" s="1083"/>
      <c r="AF128" s="1084">
        <v>316842</v>
      </c>
      <c r="AG128" s="1082"/>
      <c r="AH128" s="1082"/>
      <c r="AI128" s="1082"/>
      <c r="AJ128" s="1083"/>
      <c r="AK128" s="1084">
        <v>356296</v>
      </c>
      <c r="AL128" s="1082"/>
      <c r="AM128" s="1082"/>
      <c r="AN128" s="1082"/>
      <c r="AO128" s="1083"/>
      <c r="AP128" s="1085"/>
      <c r="AQ128" s="1086"/>
      <c r="AR128" s="1086"/>
      <c r="AS128" s="1086"/>
      <c r="AT128" s="1087"/>
      <c r="AU128" s="220"/>
      <c r="AV128" s="220"/>
      <c r="AW128" s="220"/>
      <c r="AX128" s="932" t="s">
        <v>469</v>
      </c>
      <c r="AY128" s="933"/>
      <c r="AZ128" s="933"/>
      <c r="BA128" s="933"/>
      <c r="BB128" s="933"/>
      <c r="BC128" s="933"/>
      <c r="BD128" s="933"/>
      <c r="BE128" s="934"/>
      <c r="BF128" s="1088" t="s">
        <v>122</v>
      </c>
      <c r="BG128" s="1089"/>
      <c r="BH128" s="1089"/>
      <c r="BI128" s="1089"/>
      <c r="BJ128" s="1089"/>
      <c r="BK128" s="1089"/>
      <c r="BL128" s="1090"/>
      <c r="BM128" s="1088">
        <v>12.09</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470</v>
      </c>
      <c r="CQ128" s="762"/>
      <c r="CR128" s="762"/>
      <c r="CS128" s="762"/>
      <c r="CT128" s="762"/>
      <c r="CU128" s="762"/>
      <c r="CV128" s="762"/>
      <c r="CW128" s="762"/>
      <c r="CX128" s="762"/>
      <c r="CY128" s="762"/>
      <c r="CZ128" s="762"/>
      <c r="DA128" s="762"/>
      <c r="DB128" s="762"/>
      <c r="DC128" s="762"/>
      <c r="DD128" s="762"/>
      <c r="DE128" s="762"/>
      <c r="DF128" s="1072"/>
      <c r="DG128" s="1073">
        <v>30946</v>
      </c>
      <c r="DH128" s="1074"/>
      <c r="DI128" s="1074"/>
      <c r="DJ128" s="1074"/>
      <c r="DK128" s="1074"/>
      <c r="DL128" s="1074">
        <v>50513</v>
      </c>
      <c r="DM128" s="1074"/>
      <c r="DN128" s="1074"/>
      <c r="DO128" s="1074"/>
      <c r="DP128" s="1074"/>
      <c r="DQ128" s="1074">
        <v>64996</v>
      </c>
      <c r="DR128" s="1074"/>
      <c r="DS128" s="1074"/>
      <c r="DT128" s="1074"/>
      <c r="DU128" s="1074"/>
      <c r="DV128" s="1075">
        <v>0.3</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471</v>
      </c>
      <c r="X129" s="1107"/>
      <c r="Y129" s="1107"/>
      <c r="Z129" s="1108"/>
      <c r="AA129" s="994">
        <v>24799323</v>
      </c>
      <c r="AB129" s="995"/>
      <c r="AC129" s="995"/>
      <c r="AD129" s="995"/>
      <c r="AE129" s="996"/>
      <c r="AF129" s="997">
        <v>24915641</v>
      </c>
      <c r="AG129" s="995"/>
      <c r="AH129" s="995"/>
      <c r="AI129" s="995"/>
      <c r="AJ129" s="996"/>
      <c r="AK129" s="997">
        <v>24967180</v>
      </c>
      <c r="AL129" s="995"/>
      <c r="AM129" s="995"/>
      <c r="AN129" s="995"/>
      <c r="AO129" s="996"/>
      <c r="AP129" s="1109"/>
      <c r="AQ129" s="1110"/>
      <c r="AR129" s="1110"/>
      <c r="AS129" s="1110"/>
      <c r="AT129" s="1111"/>
      <c r="AU129" s="221"/>
      <c r="AV129" s="221"/>
      <c r="AW129" s="221"/>
      <c r="AX129" s="1101" t="s">
        <v>472</v>
      </c>
      <c r="AY129" s="959"/>
      <c r="AZ129" s="959"/>
      <c r="BA129" s="959"/>
      <c r="BB129" s="959"/>
      <c r="BC129" s="959"/>
      <c r="BD129" s="959"/>
      <c r="BE129" s="960"/>
      <c r="BF129" s="1102" t="s">
        <v>122</v>
      </c>
      <c r="BG129" s="1103"/>
      <c r="BH129" s="1103"/>
      <c r="BI129" s="1103"/>
      <c r="BJ129" s="1103"/>
      <c r="BK129" s="1103"/>
      <c r="BL129" s="1104"/>
      <c r="BM129" s="1102">
        <v>17.09</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473</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474</v>
      </c>
      <c r="X130" s="1107"/>
      <c r="Y130" s="1107"/>
      <c r="Z130" s="1108"/>
      <c r="AA130" s="994">
        <v>5330765</v>
      </c>
      <c r="AB130" s="995"/>
      <c r="AC130" s="995"/>
      <c r="AD130" s="995"/>
      <c r="AE130" s="996"/>
      <c r="AF130" s="997">
        <v>5168898</v>
      </c>
      <c r="AG130" s="995"/>
      <c r="AH130" s="995"/>
      <c r="AI130" s="995"/>
      <c r="AJ130" s="996"/>
      <c r="AK130" s="997">
        <v>4994283</v>
      </c>
      <c r="AL130" s="995"/>
      <c r="AM130" s="995"/>
      <c r="AN130" s="995"/>
      <c r="AO130" s="996"/>
      <c r="AP130" s="1109"/>
      <c r="AQ130" s="1110"/>
      <c r="AR130" s="1110"/>
      <c r="AS130" s="1110"/>
      <c r="AT130" s="1111"/>
      <c r="AU130" s="221"/>
      <c r="AV130" s="221"/>
      <c r="AW130" s="221"/>
      <c r="AX130" s="1101" t="s">
        <v>475</v>
      </c>
      <c r="AY130" s="959"/>
      <c r="AZ130" s="959"/>
      <c r="BA130" s="959"/>
      <c r="BB130" s="959"/>
      <c r="BC130" s="959"/>
      <c r="BD130" s="959"/>
      <c r="BE130" s="960"/>
      <c r="BF130" s="1137">
        <v>10.1</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476</v>
      </c>
      <c r="X131" s="1144"/>
      <c r="Y131" s="1144"/>
      <c r="Z131" s="1145"/>
      <c r="AA131" s="1040">
        <v>19468558</v>
      </c>
      <c r="AB131" s="1022"/>
      <c r="AC131" s="1022"/>
      <c r="AD131" s="1022"/>
      <c r="AE131" s="1023"/>
      <c r="AF131" s="1021">
        <v>19746743</v>
      </c>
      <c r="AG131" s="1022"/>
      <c r="AH131" s="1022"/>
      <c r="AI131" s="1022"/>
      <c r="AJ131" s="1023"/>
      <c r="AK131" s="1021">
        <v>19972897</v>
      </c>
      <c r="AL131" s="1022"/>
      <c r="AM131" s="1022"/>
      <c r="AN131" s="1022"/>
      <c r="AO131" s="1023"/>
      <c r="AP131" s="1146"/>
      <c r="AQ131" s="1147"/>
      <c r="AR131" s="1147"/>
      <c r="AS131" s="1147"/>
      <c r="AT131" s="1148"/>
      <c r="AU131" s="221"/>
      <c r="AV131" s="221"/>
      <c r="AW131" s="221"/>
      <c r="AX131" s="1119" t="s">
        <v>477</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478</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479</v>
      </c>
      <c r="W132" s="1130"/>
      <c r="X132" s="1130"/>
      <c r="Y132" s="1130"/>
      <c r="Z132" s="1131"/>
      <c r="AA132" s="1132">
        <v>10.10433336</v>
      </c>
      <c r="AB132" s="1133"/>
      <c r="AC132" s="1133"/>
      <c r="AD132" s="1133"/>
      <c r="AE132" s="1134"/>
      <c r="AF132" s="1135">
        <v>10.51166261</v>
      </c>
      <c r="AG132" s="1133"/>
      <c r="AH132" s="1133"/>
      <c r="AI132" s="1133"/>
      <c r="AJ132" s="1134"/>
      <c r="AK132" s="1135">
        <v>9.8992950299999993</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480</v>
      </c>
      <c r="W133" s="1113"/>
      <c r="X133" s="1113"/>
      <c r="Y133" s="1113"/>
      <c r="Z133" s="1114"/>
      <c r="AA133" s="1115">
        <v>9.6999999999999993</v>
      </c>
      <c r="AB133" s="1116"/>
      <c r="AC133" s="1116"/>
      <c r="AD133" s="1116"/>
      <c r="AE133" s="1117"/>
      <c r="AF133" s="1115">
        <v>10</v>
      </c>
      <c r="AG133" s="1116"/>
      <c r="AH133" s="1116"/>
      <c r="AI133" s="1116"/>
      <c r="AJ133" s="1117"/>
      <c r="AK133" s="1115">
        <v>10.1</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kiMq2mHYw40r0a6JrWnYqytqLP1pTYJ+W+eHZJOZZxf4smptaDtrbh/WdeT6seht4GfoYm1KlKNQibf3IOeg8g==" saltValue="ShR5NhyZHdGBDWaznz2LE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481</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jl8bRARR3fC/ZimDrm01ECrfctj2SQRd0lzEewhQ8EI+VJ6oXYH8QxoLuAKzIPYqA840Nu8JMI0R4fNtz9jmQQ==" saltValue="3id3BNHjDpnPaksGqAY2w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kx7bg0LkzmvaeSsLdW6yKR2YO3NKlVtKVcr3QOmKhQcckZeNqq3vuL5cor8ANju5FYfCnDcIQfo2dsgGeb41A==" saltValue="RIGbtWeL2QimO1C2krG1k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482</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483</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484</v>
      </c>
      <c r="AP7" s="260"/>
      <c r="AQ7" s="261" t="s">
        <v>485</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486</v>
      </c>
      <c r="AQ8" s="267" t="s">
        <v>487</v>
      </c>
      <c r="AR8" s="268" t="s">
        <v>488</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489</v>
      </c>
      <c r="AL9" s="1153"/>
      <c r="AM9" s="1153"/>
      <c r="AN9" s="1154"/>
      <c r="AO9" s="269">
        <v>7605895</v>
      </c>
      <c r="AP9" s="269">
        <v>118012</v>
      </c>
      <c r="AQ9" s="270">
        <v>80646</v>
      </c>
      <c r="AR9" s="271">
        <v>46.3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490</v>
      </c>
      <c r="AL10" s="1153"/>
      <c r="AM10" s="1153"/>
      <c r="AN10" s="1154"/>
      <c r="AO10" s="272">
        <v>64</v>
      </c>
      <c r="AP10" s="272">
        <v>1</v>
      </c>
      <c r="AQ10" s="273">
        <v>6637</v>
      </c>
      <c r="AR10" s="274">
        <v>-100</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491</v>
      </c>
      <c r="AL11" s="1153"/>
      <c r="AM11" s="1153"/>
      <c r="AN11" s="1154"/>
      <c r="AO11" s="272">
        <v>13514</v>
      </c>
      <c r="AP11" s="272">
        <v>210</v>
      </c>
      <c r="AQ11" s="273">
        <v>1119</v>
      </c>
      <c r="AR11" s="274">
        <v>-81.2</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492</v>
      </c>
      <c r="AL12" s="1153"/>
      <c r="AM12" s="1153"/>
      <c r="AN12" s="1154"/>
      <c r="AO12" s="272" t="s">
        <v>493</v>
      </c>
      <c r="AP12" s="272" t="s">
        <v>493</v>
      </c>
      <c r="AQ12" s="273">
        <v>8</v>
      </c>
      <c r="AR12" s="274" t="s">
        <v>493</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494</v>
      </c>
      <c r="AL13" s="1153"/>
      <c r="AM13" s="1153"/>
      <c r="AN13" s="1154"/>
      <c r="AO13" s="272">
        <v>79013</v>
      </c>
      <c r="AP13" s="272">
        <v>1226</v>
      </c>
      <c r="AQ13" s="273">
        <v>2502</v>
      </c>
      <c r="AR13" s="274">
        <v>-51</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495</v>
      </c>
      <c r="AL14" s="1153"/>
      <c r="AM14" s="1153"/>
      <c r="AN14" s="1154"/>
      <c r="AO14" s="272">
        <v>204294</v>
      </c>
      <c r="AP14" s="272">
        <v>3170</v>
      </c>
      <c r="AQ14" s="273">
        <v>1863</v>
      </c>
      <c r="AR14" s="274">
        <v>70.2</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496</v>
      </c>
      <c r="AL15" s="1156"/>
      <c r="AM15" s="1156"/>
      <c r="AN15" s="1157"/>
      <c r="AO15" s="272">
        <v>-381315</v>
      </c>
      <c r="AP15" s="272">
        <v>-5916</v>
      </c>
      <c r="AQ15" s="273">
        <v>-4800</v>
      </c>
      <c r="AR15" s="274">
        <v>23.3</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7521465</v>
      </c>
      <c r="AP16" s="272">
        <v>116702</v>
      </c>
      <c r="AQ16" s="273">
        <v>87975</v>
      </c>
      <c r="AR16" s="274">
        <v>32.700000000000003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497</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498</v>
      </c>
      <c r="AP20" s="281" t="s">
        <v>499</v>
      </c>
      <c r="AQ20" s="282" t="s">
        <v>500</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501</v>
      </c>
      <c r="AL21" s="1159"/>
      <c r="AM21" s="1159"/>
      <c r="AN21" s="1160"/>
      <c r="AO21" s="285">
        <v>11.48</v>
      </c>
      <c r="AP21" s="286">
        <v>7.71</v>
      </c>
      <c r="AQ21" s="287">
        <v>3.77</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502</v>
      </c>
      <c r="AL22" s="1159"/>
      <c r="AM22" s="1159"/>
      <c r="AN22" s="1160"/>
      <c r="AO22" s="290">
        <v>99.8</v>
      </c>
      <c r="AP22" s="291">
        <v>98.3</v>
      </c>
      <c r="AQ22" s="292">
        <v>1.5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503</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504</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505</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484</v>
      </c>
      <c r="AP30" s="260"/>
      <c r="AQ30" s="261" t="s">
        <v>485</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486</v>
      </c>
      <c r="AQ31" s="267" t="s">
        <v>487</v>
      </c>
      <c r="AR31" s="268" t="s">
        <v>488</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506</v>
      </c>
      <c r="AL32" s="1167"/>
      <c r="AM32" s="1167"/>
      <c r="AN32" s="1168"/>
      <c r="AO32" s="300">
        <v>6355956</v>
      </c>
      <c r="AP32" s="300">
        <v>98618</v>
      </c>
      <c r="AQ32" s="301">
        <v>41451</v>
      </c>
      <c r="AR32" s="302">
        <v>137.9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507</v>
      </c>
      <c r="AL33" s="1167"/>
      <c r="AM33" s="1167"/>
      <c r="AN33" s="1168"/>
      <c r="AO33" s="300" t="s">
        <v>493</v>
      </c>
      <c r="AP33" s="300" t="s">
        <v>493</v>
      </c>
      <c r="AQ33" s="301" t="s">
        <v>493</v>
      </c>
      <c r="AR33" s="302" t="s">
        <v>493</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508</v>
      </c>
      <c r="AL34" s="1167"/>
      <c r="AM34" s="1167"/>
      <c r="AN34" s="1168"/>
      <c r="AO34" s="300" t="s">
        <v>493</v>
      </c>
      <c r="AP34" s="300" t="s">
        <v>493</v>
      </c>
      <c r="AQ34" s="301">
        <v>35</v>
      </c>
      <c r="AR34" s="302" t="s">
        <v>493</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509</v>
      </c>
      <c r="AL35" s="1167"/>
      <c r="AM35" s="1167"/>
      <c r="AN35" s="1168"/>
      <c r="AO35" s="300">
        <v>971604</v>
      </c>
      <c r="AP35" s="300">
        <v>15075</v>
      </c>
      <c r="AQ35" s="301">
        <v>11775</v>
      </c>
      <c r="AR35" s="302">
        <v>28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510</v>
      </c>
      <c r="AL36" s="1167"/>
      <c r="AM36" s="1167"/>
      <c r="AN36" s="1168"/>
      <c r="AO36" s="300" t="s">
        <v>493</v>
      </c>
      <c r="AP36" s="300" t="s">
        <v>493</v>
      </c>
      <c r="AQ36" s="301">
        <v>2188</v>
      </c>
      <c r="AR36" s="302" t="s">
        <v>493</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511</v>
      </c>
      <c r="AL37" s="1167"/>
      <c r="AM37" s="1167"/>
      <c r="AN37" s="1168"/>
      <c r="AO37" s="300" t="s">
        <v>493</v>
      </c>
      <c r="AP37" s="300" t="s">
        <v>493</v>
      </c>
      <c r="AQ37" s="301">
        <v>531</v>
      </c>
      <c r="AR37" s="302" t="s">
        <v>493</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512</v>
      </c>
      <c r="AL38" s="1170"/>
      <c r="AM38" s="1170"/>
      <c r="AN38" s="1171"/>
      <c r="AO38" s="303">
        <v>195</v>
      </c>
      <c r="AP38" s="303">
        <v>3</v>
      </c>
      <c r="AQ38" s="304">
        <v>1</v>
      </c>
      <c r="AR38" s="292">
        <v>200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513</v>
      </c>
      <c r="AL39" s="1170"/>
      <c r="AM39" s="1170"/>
      <c r="AN39" s="1171"/>
      <c r="AO39" s="300">
        <v>-356296</v>
      </c>
      <c r="AP39" s="300">
        <v>-5528</v>
      </c>
      <c r="AQ39" s="301">
        <v>-5414</v>
      </c>
      <c r="AR39" s="302">
        <v>2.1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514</v>
      </c>
      <c r="AL40" s="1167"/>
      <c r="AM40" s="1167"/>
      <c r="AN40" s="1168"/>
      <c r="AO40" s="300">
        <v>-4994283</v>
      </c>
      <c r="AP40" s="300">
        <v>-77491</v>
      </c>
      <c r="AQ40" s="301">
        <v>-35360</v>
      </c>
      <c r="AR40" s="302">
        <v>119.1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1977176</v>
      </c>
      <c r="AP41" s="300">
        <v>30678</v>
      </c>
      <c r="AQ41" s="301">
        <v>15207</v>
      </c>
      <c r="AR41" s="302">
        <v>101.7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515</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516</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484</v>
      </c>
      <c r="AN49" s="1163" t="s">
        <v>517</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518</v>
      </c>
      <c r="AO50" s="317" t="s">
        <v>519</v>
      </c>
      <c r="AP50" s="318" t="s">
        <v>520</v>
      </c>
      <c r="AQ50" s="319" t="s">
        <v>521</v>
      </c>
      <c r="AR50" s="320" t="s">
        <v>522</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523</v>
      </c>
      <c r="AL51" s="313"/>
      <c r="AM51" s="321">
        <v>9606670</v>
      </c>
      <c r="AN51" s="322">
        <v>138015</v>
      </c>
      <c r="AO51" s="323">
        <v>0.2</v>
      </c>
      <c r="AP51" s="324">
        <v>70329</v>
      </c>
      <c r="AQ51" s="325">
        <v>0.2</v>
      </c>
      <c r="AR51" s="326">
        <v>0</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524</v>
      </c>
      <c r="AM52" s="329">
        <v>3022986</v>
      </c>
      <c r="AN52" s="330">
        <v>43430</v>
      </c>
      <c r="AO52" s="331">
        <v>-27.3</v>
      </c>
      <c r="AP52" s="332">
        <v>39403</v>
      </c>
      <c r="AQ52" s="333">
        <v>9.1</v>
      </c>
      <c r="AR52" s="334">
        <v>-36.4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525</v>
      </c>
      <c r="AL53" s="313"/>
      <c r="AM53" s="321">
        <v>6233539</v>
      </c>
      <c r="AN53" s="322">
        <v>91182</v>
      </c>
      <c r="AO53" s="323">
        <v>-33.9</v>
      </c>
      <c r="AP53" s="324">
        <v>54225</v>
      </c>
      <c r="AQ53" s="325">
        <v>-22.9</v>
      </c>
      <c r="AR53" s="326">
        <v>-11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524</v>
      </c>
      <c r="AM54" s="329">
        <v>2562415</v>
      </c>
      <c r="AN54" s="330">
        <v>37482</v>
      </c>
      <c r="AO54" s="331">
        <v>-13.7</v>
      </c>
      <c r="AP54" s="332">
        <v>27337</v>
      </c>
      <c r="AQ54" s="333">
        <v>-30.6</v>
      </c>
      <c r="AR54" s="334">
        <v>16.899999999999999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526</v>
      </c>
      <c r="AL55" s="313"/>
      <c r="AM55" s="321">
        <v>5155571</v>
      </c>
      <c r="AN55" s="322">
        <v>76804</v>
      </c>
      <c r="AO55" s="323">
        <v>-15.8</v>
      </c>
      <c r="AP55" s="324">
        <v>54016</v>
      </c>
      <c r="AQ55" s="325">
        <v>-0.4</v>
      </c>
      <c r="AR55" s="326">
        <v>-15.4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524</v>
      </c>
      <c r="AM56" s="329">
        <v>2451751</v>
      </c>
      <c r="AN56" s="330">
        <v>36525</v>
      </c>
      <c r="AO56" s="331">
        <v>-2.6</v>
      </c>
      <c r="AP56" s="332">
        <v>28078</v>
      </c>
      <c r="AQ56" s="333">
        <v>2.7</v>
      </c>
      <c r="AR56" s="334">
        <v>-5.3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527</v>
      </c>
      <c r="AL57" s="313"/>
      <c r="AM57" s="321">
        <v>6214238</v>
      </c>
      <c r="AN57" s="322">
        <v>94695</v>
      </c>
      <c r="AO57" s="323">
        <v>23.3</v>
      </c>
      <c r="AP57" s="324">
        <v>52786</v>
      </c>
      <c r="AQ57" s="325">
        <v>-2.2999999999999998</v>
      </c>
      <c r="AR57" s="326">
        <v>25.6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524</v>
      </c>
      <c r="AM58" s="329">
        <v>2349508</v>
      </c>
      <c r="AN58" s="330">
        <v>35803</v>
      </c>
      <c r="AO58" s="331">
        <v>-2</v>
      </c>
      <c r="AP58" s="332">
        <v>28742</v>
      </c>
      <c r="AQ58" s="333">
        <v>2.4</v>
      </c>
      <c r="AR58" s="334">
        <v>-4.4000000000000004</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528</v>
      </c>
      <c r="AL59" s="313"/>
      <c r="AM59" s="321">
        <v>6068477</v>
      </c>
      <c r="AN59" s="322">
        <v>94158</v>
      </c>
      <c r="AO59" s="323">
        <v>-0.6</v>
      </c>
      <c r="AP59" s="324">
        <v>58465</v>
      </c>
      <c r="AQ59" s="325">
        <v>10.8</v>
      </c>
      <c r="AR59" s="326">
        <v>-11.4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524</v>
      </c>
      <c r="AM60" s="329">
        <v>2343797</v>
      </c>
      <c r="AN60" s="330">
        <v>36366</v>
      </c>
      <c r="AO60" s="331">
        <v>1.6</v>
      </c>
      <c r="AP60" s="332">
        <v>34452</v>
      </c>
      <c r="AQ60" s="333">
        <v>19.899999999999999</v>
      </c>
      <c r="AR60" s="334">
        <v>-18.3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529</v>
      </c>
      <c r="AL61" s="335"/>
      <c r="AM61" s="336">
        <v>6655699</v>
      </c>
      <c r="AN61" s="337">
        <v>98971</v>
      </c>
      <c r="AO61" s="338">
        <v>-5.4</v>
      </c>
      <c r="AP61" s="339">
        <v>57964</v>
      </c>
      <c r="AQ61" s="340">
        <v>-2.9</v>
      </c>
      <c r="AR61" s="326">
        <v>-2.5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524</v>
      </c>
      <c r="AM62" s="329">
        <v>2546091</v>
      </c>
      <c r="AN62" s="330">
        <v>37921</v>
      </c>
      <c r="AO62" s="331">
        <v>-8.8000000000000007</v>
      </c>
      <c r="AP62" s="332">
        <v>31602</v>
      </c>
      <c r="AQ62" s="333">
        <v>0.7</v>
      </c>
      <c r="AR62" s="334">
        <v>-9.5</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cmLSMAKqikyhjVx89Is/lIoRAIJIrndax6YEBSgAN7ikukh7fcaqi7FYp5Cpr8HUWUvrafTq3jHx15UIUAYs2g==" saltValue="jf9lw31O9zD6b+JcO4c6Z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481</v>
      </c>
    </row>
    <row r="121" spans="125:125" ht="13.5" hidden="1" customHeight="1" x14ac:dyDescent="0.15">
      <c r="DU121" s="247"/>
    </row>
  </sheetData>
  <sheetProtection algorithmName="SHA-512" hashValue="HqXd+tQi7JrpvMzpt7TC0MmCFK1TMQxEccUvmiZh3r+1++iZHDBKZ5Q2C5XnLsNuw8n9Et+Q1qxqaalaFHDA4w==" saltValue="RofheumjthzKy1tVQdWFI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view="pageBreakPreview" zoomScale="80" zoomScaleNormal="90" zoomScaleSheetLayoutView="80"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481</v>
      </c>
    </row>
  </sheetData>
  <sheetProtection algorithmName="SHA-512" hashValue="64AF22Yyv0T3avGajaSYQ/4dOfUu9snqO7Ne8VRnYBCWZsBLsVlfcUY1ywNa4fTOIJluXkt85r4d4PLyL73cUw==" saltValue="Bf7JWmBmRI3VojDJ3N5uf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15">
      <c r="B47" s="10"/>
      <c r="C47" s="1175" t="s">
        <v>3</v>
      </c>
      <c r="D47" s="1175"/>
      <c r="E47" s="1176"/>
      <c r="F47" s="11">
        <v>22.92</v>
      </c>
      <c r="G47" s="12">
        <v>24.64</v>
      </c>
      <c r="H47" s="12">
        <v>25.26</v>
      </c>
      <c r="I47" s="12">
        <v>24</v>
      </c>
      <c r="J47" s="13">
        <v>23.62</v>
      </c>
    </row>
    <row r="48" spans="2:10" ht="57.75" customHeight="1" x14ac:dyDescent="0.15">
      <c r="B48" s="14"/>
      <c r="C48" s="1177" t="s">
        <v>4</v>
      </c>
      <c r="D48" s="1177"/>
      <c r="E48" s="1178"/>
      <c r="F48" s="15">
        <v>2.75</v>
      </c>
      <c r="G48" s="16">
        <v>3.45</v>
      </c>
      <c r="H48" s="16">
        <v>3.34</v>
      </c>
      <c r="I48" s="16">
        <v>4.09</v>
      </c>
      <c r="J48" s="17">
        <v>3.38</v>
      </c>
    </row>
    <row r="49" spans="2:10" ht="57.75" customHeight="1" thickBot="1" x14ac:dyDescent="0.2">
      <c r="B49" s="18"/>
      <c r="C49" s="1179" t="s">
        <v>5</v>
      </c>
      <c r="D49" s="1179"/>
      <c r="E49" s="1180"/>
      <c r="F49" s="19" t="s">
        <v>536</v>
      </c>
      <c r="G49" s="20">
        <v>3.07</v>
      </c>
      <c r="H49" s="20" t="s">
        <v>537</v>
      </c>
      <c r="I49" s="20">
        <v>1.06</v>
      </c>
      <c r="J49" s="21" t="s">
        <v>538</v>
      </c>
    </row>
    <row r="50" spans="2:10" x14ac:dyDescent="0.15"/>
  </sheetData>
  <sheetProtection algorithmName="SHA-512" hashValue="m8p4i/bxkNYYJE0daiUw8huyVo3fWV1/bsgG9shNvgr7u/4rHgHNYKXq9l7OPaK5qCBnJ5WMCxeLPNzVwWxhGA==" saltValue="Jv9Zj7fs/py4peyIvwjCo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0" zoomScaleNormal="8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15">
      <c r="A34" s="22"/>
      <c r="B34" s="31"/>
      <c r="C34" s="1187" t="s">
        <v>539</v>
      </c>
      <c r="D34" s="1187"/>
      <c r="E34" s="1188"/>
      <c r="F34" s="32">
        <v>2.75</v>
      </c>
      <c r="G34" s="33">
        <v>3.45</v>
      </c>
      <c r="H34" s="33">
        <v>3.33</v>
      </c>
      <c r="I34" s="33">
        <v>4.09</v>
      </c>
      <c r="J34" s="34">
        <v>3.38</v>
      </c>
      <c r="K34" s="22"/>
      <c r="L34" s="22"/>
      <c r="M34" s="22"/>
      <c r="N34" s="22"/>
      <c r="O34" s="22"/>
      <c r="P34" s="22"/>
    </row>
    <row r="35" spans="1:16" ht="39" customHeight="1" x14ac:dyDescent="0.15">
      <c r="A35" s="22"/>
      <c r="B35" s="35"/>
      <c r="C35" s="1181" t="s">
        <v>540</v>
      </c>
      <c r="D35" s="1182"/>
      <c r="E35" s="1183"/>
      <c r="F35" s="36">
        <v>2.4700000000000002</v>
      </c>
      <c r="G35" s="37">
        <v>2.2400000000000002</v>
      </c>
      <c r="H35" s="37">
        <v>2.4300000000000002</v>
      </c>
      <c r="I35" s="37">
        <v>2.54</v>
      </c>
      <c r="J35" s="38">
        <v>2.79</v>
      </c>
      <c r="K35" s="22"/>
      <c r="L35" s="22"/>
      <c r="M35" s="22"/>
      <c r="N35" s="22"/>
      <c r="O35" s="22"/>
      <c r="P35" s="22"/>
    </row>
    <row r="36" spans="1:16" ht="39" customHeight="1" x14ac:dyDescent="0.15">
      <c r="A36" s="22"/>
      <c r="B36" s="35"/>
      <c r="C36" s="1181" t="s">
        <v>541</v>
      </c>
      <c r="D36" s="1182"/>
      <c r="E36" s="1183"/>
      <c r="F36" s="36">
        <v>2.4700000000000002</v>
      </c>
      <c r="G36" s="37">
        <v>2.33</v>
      </c>
      <c r="H36" s="37">
        <v>2.4700000000000002</v>
      </c>
      <c r="I36" s="37">
        <v>2.4300000000000002</v>
      </c>
      <c r="J36" s="38">
        <v>2.57</v>
      </c>
      <c r="K36" s="22"/>
      <c r="L36" s="22"/>
      <c r="M36" s="22"/>
      <c r="N36" s="22"/>
      <c r="O36" s="22"/>
      <c r="P36" s="22"/>
    </row>
    <row r="37" spans="1:16" ht="39" customHeight="1" x14ac:dyDescent="0.15">
      <c r="A37" s="22"/>
      <c r="B37" s="35"/>
      <c r="C37" s="1181" t="s">
        <v>542</v>
      </c>
      <c r="D37" s="1182"/>
      <c r="E37" s="1183"/>
      <c r="F37" s="36" t="s">
        <v>493</v>
      </c>
      <c r="G37" s="37" t="s">
        <v>493</v>
      </c>
      <c r="H37" s="37" t="s">
        <v>493</v>
      </c>
      <c r="I37" s="37" t="s">
        <v>493</v>
      </c>
      <c r="J37" s="38">
        <v>0.46</v>
      </c>
      <c r="K37" s="22"/>
      <c r="L37" s="22"/>
      <c r="M37" s="22"/>
      <c r="N37" s="22"/>
      <c r="O37" s="22"/>
      <c r="P37" s="22"/>
    </row>
    <row r="38" spans="1:16" ht="39" customHeight="1" x14ac:dyDescent="0.15">
      <c r="A38" s="22"/>
      <c r="B38" s="35"/>
      <c r="C38" s="1181" t="s">
        <v>543</v>
      </c>
      <c r="D38" s="1182"/>
      <c r="E38" s="1183"/>
      <c r="F38" s="36" t="s">
        <v>493</v>
      </c>
      <c r="G38" s="37" t="s">
        <v>493</v>
      </c>
      <c r="H38" s="37" t="s">
        <v>493</v>
      </c>
      <c r="I38" s="37" t="s">
        <v>493</v>
      </c>
      <c r="J38" s="38">
        <v>0.11</v>
      </c>
      <c r="K38" s="22"/>
      <c r="L38" s="22"/>
      <c r="M38" s="22"/>
      <c r="N38" s="22"/>
      <c r="O38" s="22"/>
      <c r="P38" s="22"/>
    </row>
    <row r="39" spans="1:16" ht="39" customHeight="1" x14ac:dyDescent="0.15">
      <c r="A39" s="22"/>
      <c r="B39" s="35"/>
      <c r="C39" s="1181" t="s">
        <v>544</v>
      </c>
      <c r="D39" s="1182"/>
      <c r="E39" s="1183"/>
      <c r="F39" s="36" t="s">
        <v>493</v>
      </c>
      <c r="G39" s="37" t="s">
        <v>493</v>
      </c>
      <c r="H39" s="37" t="s">
        <v>493</v>
      </c>
      <c r="I39" s="37" t="s">
        <v>493</v>
      </c>
      <c r="J39" s="38">
        <v>0.1</v>
      </c>
      <c r="K39" s="22"/>
      <c r="L39" s="22"/>
      <c r="M39" s="22"/>
      <c r="N39" s="22"/>
      <c r="O39" s="22"/>
      <c r="P39" s="22"/>
    </row>
    <row r="40" spans="1:16" ht="39" customHeight="1" x14ac:dyDescent="0.15">
      <c r="A40" s="22"/>
      <c r="B40" s="35"/>
      <c r="C40" s="1181" t="s">
        <v>545</v>
      </c>
      <c r="D40" s="1182"/>
      <c r="E40" s="1183"/>
      <c r="F40" s="36">
        <v>0.49</v>
      </c>
      <c r="G40" s="37">
        <v>0.67</v>
      </c>
      <c r="H40" s="37">
        <v>0.36</v>
      </c>
      <c r="I40" s="37">
        <v>0</v>
      </c>
      <c r="J40" s="38">
        <v>0.04</v>
      </c>
      <c r="K40" s="22"/>
      <c r="L40" s="22"/>
      <c r="M40" s="22"/>
      <c r="N40" s="22"/>
      <c r="O40" s="22"/>
      <c r="P40" s="22"/>
    </row>
    <row r="41" spans="1:16" ht="39" customHeight="1" x14ac:dyDescent="0.15">
      <c r="A41" s="22"/>
      <c r="B41" s="35"/>
      <c r="C41" s="1181" t="s">
        <v>546</v>
      </c>
      <c r="D41" s="1182"/>
      <c r="E41" s="1183"/>
      <c r="F41" s="36">
        <v>0</v>
      </c>
      <c r="G41" s="37">
        <v>0</v>
      </c>
      <c r="H41" s="37">
        <v>0.01</v>
      </c>
      <c r="I41" s="37">
        <v>0</v>
      </c>
      <c r="J41" s="38">
        <v>0.01</v>
      </c>
      <c r="K41" s="22"/>
      <c r="L41" s="22"/>
      <c r="M41" s="22"/>
      <c r="N41" s="22"/>
      <c r="O41" s="22"/>
      <c r="P41" s="22"/>
    </row>
    <row r="42" spans="1:16" ht="39" customHeight="1" x14ac:dyDescent="0.15">
      <c r="A42" s="22"/>
      <c r="B42" s="39"/>
      <c r="C42" s="1181" t="s">
        <v>547</v>
      </c>
      <c r="D42" s="1182"/>
      <c r="E42" s="1183"/>
      <c r="F42" s="36" t="s">
        <v>493</v>
      </c>
      <c r="G42" s="37" t="s">
        <v>493</v>
      </c>
      <c r="H42" s="37" t="s">
        <v>493</v>
      </c>
      <c r="I42" s="37" t="s">
        <v>493</v>
      </c>
      <c r="J42" s="38" t="s">
        <v>493</v>
      </c>
      <c r="K42" s="22"/>
      <c r="L42" s="22"/>
      <c r="M42" s="22"/>
      <c r="N42" s="22"/>
      <c r="O42" s="22"/>
      <c r="P42" s="22"/>
    </row>
    <row r="43" spans="1:16" ht="39" customHeight="1" thickBot="1" x14ac:dyDescent="0.2">
      <c r="A43" s="22"/>
      <c r="B43" s="40"/>
      <c r="C43" s="1184" t="s">
        <v>548</v>
      </c>
      <c r="D43" s="1185"/>
      <c r="E43" s="1186"/>
      <c r="F43" s="41">
        <v>0.02</v>
      </c>
      <c r="G43" s="42">
        <v>0.3</v>
      </c>
      <c r="H43" s="42">
        <v>0.39</v>
      </c>
      <c r="I43" s="42">
        <v>0.57999999999999996</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Yv3obSGI+M26I5YClEYUi9O7zE1nsu9VY9j9hH6P0dXdeOFLucfJfszV83CEjgPksOVoHx2GR1PHMMURWukFxQ==" saltValue="+NGN/UZdyaO/JA3oVelE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531</v>
      </c>
      <c r="L44" s="56" t="s">
        <v>532</v>
      </c>
      <c r="M44" s="56" t="s">
        <v>533</v>
      </c>
      <c r="N44" s="56" t="s">
        <v>534</v>
      </c>
      <c r="O44" s="57" t="s">
        <v>535</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6897</v>
      </c>
      <c r="L45" s="60">
        <v>6854</v>
      </c>
      <c r="M45" s="60">
        <v>6742</v>
      </c>
      <c r="N45" s="60">
        <v>6588</v>
      </c>
      <c r="O45" s="61">
        <v>6356</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493</v>
      </c>
      <c r="L46" s="64" t="s">
        <v>493</v>
      </c>
      <c r="M46" s="64" t="s">
        <v>493</v>
      </c>
      <c r="N46" s="64" t="s">
        <v>493</v>
      </c>
      <c r="O46" s="65" t="s">
        <v>493</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493</v>
      </c>
      <c r="L47" s="64" t="s">
        <v>493</v>
      </c>
      <c r="M47" s="64" t="s">
        <v>493</v>
      </c>
      <c r="N47" s="64" t="s">
        <v>493</v>
      </c>
      <c r="O47" s="65" t="s">
        <v>493</v>
      </c>
      <c r="P47" s="48"/>
      <c r="Q47" s="48"/>
      <c r="R47" s="48"/>
      <c r="S47" s="48"/>
      <c r="T47" s="48"/>
      <c r="U47" s="48"/>
    </row>
    <row r="48" spans="1:21" ht="30.75" customHeight="1" x14ac:dyDescent="0.15">
      <c r="A48" s="48"/>
      <c r="B48" s="1191"/>
      <c r="C48" s="1192"/>
      <c r="D48" s="62"/>
      <c r="E48" s="1197" t="s">
        <v>13</v>
      </c>
      <c r="F48" s="1197"/>
      <c r="G48" s="1197"/>
      <c r="H48" s="1197"/>
      <c r="I48" s="1197"/>
      <c r="J48" s="1198"/>
      <c r="K48" s="63">
        <v>1074</v>
      </c>
      <c r="L48" s="64">
        <v>1038</v>
      </c>
      <c r="M48" s="64">
        <v>995</v>
      </c>
      <c r="N48" s="64">
        <v>973</v>
      </c>
      <c r="O48" s="65">
        <v>972</v>
      </c>
      <c r="P48" s="48"/>
      <c r="Q48" s="48"/>
      <c r="R48" s="48"/>
      <c r="S48" s="48"/>
      <c r="T48" s="48"/>
      <c r="U48" s="48"/>
    </row>
    <row r="49" spans="1:21" ht="30.75" customHeight="1" x14ac:dyDescent="0.15">
      <c r="A49" s="48"/>
      <c r="B49" s="1191"/>
      <c r="C49" s="1192"/>
      <c r="D49" s="62"/>
      <c r="E49" s="1197" t="s">
        <v>14</v>
      </c>
      <c r="F49" s="1197"/>
      <c r="G49" s="1197"/>
      <c r="H49" s="1197"/>
      <c r="I49" s="1197"/>
      <c r="J49" s="1198"/>
      <c r="K49" s="63" t="s">
        <v>493</v>
      </c>
      <c r="L49" s="64" t="s">
        <v>493</v>
      </c>
      <c r="M49" s="64" t="s">
        <v>493</v>
      </c>
      <c r="N49" s="64" t="s">
        <v>493</v>
      </c>
      <c r="O49" s="65" t="s">
        <v>493</v>
      </c>
      <c r="P49" s="48"/>
      <c r="Q49" s="48"/>
      <c r="R49" s="48"/>
      <c r="S49" s="48"/>
      <c r="T49" s="48"/>
      <c r="U49" s="48"/>
    </row>
    <row r="50" spans="1:21" ht="30.75" customHeight="1" x14ac:dyDescent="0.15">
      <c r="A50" s="48"/>
      <c r="B50" s="1191"/>
      <c r="C50" s="1192"/>
      <c r="D50" s="62"/>
      <c r="E50" s="1197" t="s">
        <v>15</v>
      </c>
      <c r="F50" s="1197"/>
      <c r="G50" s="1197"/>
      <c r="H50" s="1197"/>
      <c r="I50" s="1197"/>
      <c r="J50" s="1198"/>
      <c r="K50" s="63">
        <v>0</v>
      </c>
      <c r="L50" s="64">
        <v>0</v>
      </c>
      <c r="M50" s="64">
        <v>0</v>
      </c>
      <c r="N50" s="64" t="s">
        <v>493</v>
      </c>
      <c r="O50" s="65" t="s">
        <v>493</v>
      </c>
      <c r="P50" s="48"/>
      <c r="Q50" s="48"/>
      <c r="R50" s="48"/>
      <c r="S50" s="48"/>
      <c r="T50" s="48"/>
      <c r="U50" s="48"/>
    </row>
    <row r="51" spans="1:21" ht="30.75" customHeight="1" x14ac:dyDescent="0.15">
      <c r="A51" s="48"/>
      <c r="B51" s="1193"/>
      <c r="C51" s="1194"/>
      <c r="D51" s="66"/>
      <c r="E51" s="1197" t="s">
        <v>16</v>
      </c>
      <c r="F51" s="1197"/>
      <c r="G51" s="1197"/>
      <c r="H51" s="1197"/>
      <c r="I51" s="1197"/>
      <c r="J51" s="1198"/>
      <c r="K51" s="63">
        <v>0</v>
      </c>
      <c r="L51" s="64" t="s">
        <v>493</v>
      </c>
      <c r="M51" s="64">
        <v>0</v>
      </c>
      <c r="N51" s="64">
        <v>0</v>
      </c>
      <c r="O51" s="65">
        <v>0</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6173</v>
      </c>
      <c r="L52" s="64">
        <v>5962</v>
      </c>
      <c r="M52" s="64">
        <v>5770</v>
      </c>
      <c r="N52" s="64">
        <v>5486</v>
      </c>
      <c r="O52" s="65">
        <v>5350</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1798</v>
      </c>
      <c r="L53" s="69">
        <v>1930</v>
      </c>
      <c r="M53" s="69">
        <v>1967</v>
      </c>
      <c r="N53" s="69">
        <v>2075</v>
      </c>
      <c r="O53" s="70">
        <v>1978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549</v>
      </c>
      <c r="L57" s="81" t="s">
        <v>550</v>
      </c>
      <c r="M57" s="81" t="s">
        <v>551</v>
      </c>
      <c r="N57" s="81" t="s">
        <v>552</v>
      </c>
      <c r="O57" s="82" t="s">
        <v>553</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2b0ZDrhYRZei9TiRlts3+BLfqtcd/wVRHc3KNbB/7I5p20/ol46NUlWOpbHQEG5dVnnNr/fm5oDlWINg7hDOrA==" saltValue="KgodsgrQcrmTdIQDL+EWe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531</v>
      </c>
      <c r="J40" s="103" t="s">
        <v>532</v>
      </c>
      <c r="K40" s="103" t="s">
        <v>533</v>
      </c>
      <c r="L40" s="103" t="s">
        <v>534</v>
      </c>
      <c r="M40" s="104" t="s">
        <v>535</v>
      </c>
    </row>
    <row r="41" spans="2:13" ht="27.75" customHeight="1" x14ac:dyDescent="0.15">
      <c r="B41" s="1220" t="s">
        <v>30</v>
      </c>
      <c r="C41" s="1221"/>
      <c r="D41" s="105"/>
      <c r="E41" s="1226" t="s">
        <v>31</v>
      </c>
      <c r="F41" s="1226"/>
      <c r="G41" s="1226"/>
      <c r="H41" s="1227"/>
      <c r="I41" s="343">
        <v>50665</v>
      </c>
      <c r="J41" s="344">
        <v>48971</v>
      </c>
      <c r="K41" s="344">
        <v>46071</v>
      </c>
      <c r="L41" s="344">
        <v>42746</v>
      </c>
      <c r="M41" s="345">
        <v>39502</v>
      </c>
    </row>
    <row r="42" spans="2:13" ht="27.75" customHeight="1" x14ac:dyDescent="0.15">
      <c r="B42" s="1222"/>
      <c r="C42" s="1223"/>
      <c r="D42" s="106"/>
      <c r="E42" s="1228" t="s">
        <v>32</v>
      </c>
      <c r="F42" s="1228"/>
      <c r="G42" s="1228"/>
      <c r="H42" s="1229"/>
      <c r="I42" s="346" t="s">
        <v>493</v>
      </c>
      <c r="J42" s="347" t="s">
        <v>493</v>
      </c>
      <c r="K42" s="347" t="s">
        <v>493</v>
      </c>
      <c r="L42" s="347" t="s">
        <v>493</v>
      </c>
      <c r="M42" s="348" t="s">
        <v>493</v>
      </c>
    </row>
    <row r="43" spans="2:13" ht="27.75" customHeight="1" x14ac:dyDescent="0.15">
      <c r="B43" s="1222"/>
      <c r="C43" s="1223"/>
      <c r="D43" s="106"/>
      <c r="E43" s="1228" t="s">
        <v>33</v>
      </c>
      <c r="F43" s="1228"/>
      <c r="G43" s="1228"/>
      <c r="H43" s="1229"/>
      <c r="I43" s="346">
        <v>9587</v>
      </c>
      <c r="J43" s="347">
        <v>9362</v>
      </c>
      <c r="K43" s="347">
        <v>8918</v>
      </c>
      <c r="L43" s="347">
        <v>7946</v>
      </c>
      <c r="M43" s="348">
        <v>7508</v>
      </c>
    </row>
    <row r="44" spans="2:13" ht="27.75" customHeight="1" x14ac:dyDescent="0.15">
      <c r="B44" s="1222"/>
      <c r="C44" s="1223"/>
      <c r="D44" s="106"/>
      <c r="E44" s="1228" t="s">
        <v>34</v>
      </c>
      <c r="F44" s="1228"/>
      <c r="G44" s="1228"/>
      <c r="H44" s="1229"/>
      <c r="I44" s="346" t="s">
        <v>493</v>
      </c>
      <c r="J44" s="347" t="s">
        <v>493</v>
      </c>
      <c r="K44" s="347" t="s">
        <v>493</v>
      </c>
      <c r="L44" s="347" t="s">
        <v>493</v>
      </c>
      <c r="M44" s="348" t="s">
        <v>493</v>
      </c>
    </row>
    <row r="45" spans="2:13" ht="27.75" customHeight="1" x14ac:dyDescent="0.15">
      <c r="B45" s="1222"/>
      <c r="C45" s="1223"/>
      <c r="D45" s="106"/>
      <c r="E45" s="1228" t="s">
        <v>35</v>
      </c>
      <c r="F45" s="1228"/>
      <c r="G45" s="1228"/>
      <c r="H45" s="1229"/>
      <c r="I45" s="346">
        <v>7402</v>
      </c>
      <c r="J45" s="347">
        <v>7167</v>
      </c>
      <c r="K45" s="347">
        <v>7215</v>
      </c>
      <c r="L45" s="347">
        <v>7118</v>
      </c>
      <c r="M45" s="348">
        <v>7303</v>
      </c>
    </row>
    <row r="46" spans="2:13" ht="27.75" customHeight="1" x14ac:dyDescent="0.15">
      <c r="B46" s="1222"/>
      <c r="C46" s="1223"/>
      <c r="D46" s="107"/>
      <c r="E46" s="1228" t="s">
        <v>36</v>
      </c>
      <c r="F46" s="1228"/>
      <c r="G46" s="1228"/>
      <c r="H46" s="1229"/>
      <c r="I46" s="346">
        <v>17</v>
      </c>
      <c r="J46" s="347">
        <v>26</v>
      </c>
      <c r="K46" s="347">
        <v>31</v>
      </c>
      <c r="L46" s="347">
        <v>51</v>
      </c>
      <c r="M46" s="348">
        <v>65</v>
      </c>
    </row>
    <row r="47" spans="2:13" ht="27.75" customHeight="1" x14ac:dyDescent="0.15">
      <c r="B47" s="1222"/>
      <c r="C47" s="1223"/>
      <c r="D47" s="108"/>
      <c r="E47" s="1230" t="s">
        <v>37</v>
      </c>
      <c r="F47" s="1231"/>
      <c r="G47" s="1231"/>
      <c r="H47" s="1232"/>
      <c r="I47" s="346" t="s">
        <v>493</v>
      </c>
      <c r="J47" s="347" t="s">
        <v>493</v>
      </c>
      <c r="K47" s="347" t="s">
        <v>493</v>
      </c>
      <c r="L47" s="347" t="s">
        <v>493</v>
      </c>
      <c r="M47" s="348" t="s">
        <v>493</v>
      </c>
    </row>
    <row r="48" spans="2:13" ht="27.75" customHeight="1" x14ac:dyDescent="0.15">
      <c r="B48" s="1222"/>
      <c r="C48" s="1223"/>
      <c r="D48" s="106"/>
      <c r="E48" s="1228" t="s">
        <v>38</v>
      </c>
      <c r="F48" s="1228"/>
      <c r="G48" s="1228"/>
      <c r="H48" s="1229"/>
      <c r="I48" s="346" t="s">
        <v>493</v>
      </c>
      <c r="J48" s="347" t="s">
        <v>493</v>
      </c>
      <c r="K48" s="347" t="s">
        <v>493</v>
      </c>
      <c r="L48" s="347" t="s">
        <v>493</v>
      </c>
      <c r="M48" s="348" t="s">
        <v>493</v>
      </c>
    </row>
    <row r="49" spans="2:13" ht="27.75" customHeight="1" x14ac:dyDescent="0.15">
      <c r="B49" s="1224"/>
      <c r="C49" s="1225"/>
      <c r="D49" s="106"/>
      <c r="E49" s="1228" t="s">
        <v>39</v>
      </c>
      <c r="F49" s="1228"/>
      <c r="G49" s="1228"/>
      <c r="H49" s="1229"/>
      <c r="I49" s="346" t="s">
        <v>493</v>
      </c>
      <c r="J49" s="347" t="s">
        <v>493</v>
      </c>
      <c r="K49" s="347" t="s">
        <v>493</v>
      </c>
      <c r="L49" s="347" t="s">
        <v>493</v>
      </c>
      <c r="M49" s="348" t="s">
        <v>493</v>
      </c>
    </row>
    <row r="50" spans="2:13" ht="27.75" customHeight="1" x14ac:dyDescent="0.15">
      <c r="B50" s="1233" t="s">
        <v>40</v>
      </c>
      <c r="C50" s="1234"/>
      <c r="D50" s="109"/>
      <c r="E50" s="1228" t="s">
        <v>41</v>
      </c>
      <c r="F50" s="1228"/>
      <c r="G50" s="1228"/>
      <c r="H50" s="1229"/>
      <c r="I50" s="346">
        <v>19049</v>
      </c>
      <c r="J50" s="347">
        <v>19990</v>
      </c>
      <c r="K50" s="347">
        <v>20199</v>
      </c>
      <c r="L50" s="347">
        <v>19064</v>
      </c>
      <c r="M50" s="348">
        <v>18703</v>
      </c>
    </row>
    <row r="51" spans="2:13" ht="27.75" customHeight="1" x14ac:dyDescent="0.15">
      <c r="B51" s="1222"/>
      <c r="C51" s="1223"/>
      <c r="D51" s="106"/>
      <c r="E51" s="1228" t="s">
        <v>42</v>
      </c>
      <c r="F51" s="1228"/>
      <c r="G51" s="1228"/>
      <c r="H51" s="1229"/>
      <c r="I51" s="346">
        <v>2519</v>
      </c>
      <c r="J51" s="347">
        <v>3070</v>
      </c>
      <c r="K51" s="347">
        <v>2934</v>
      </c>
      <c r="L51" s="347">
        <v>2733</v>
      </c>
      <c r="M51" s="348">
        <v>2444</v>
      </c>
    </row>
    <row r="52" spans="2:13" ht="27.75" customHeight="1" x14ac:dyDescent="0.15">
      <c r="B52" s="1224"/>
      <c r="C52" s="1225"/>
      <c r="D52" s="106"/>
      <c r="E52" s="1228" t="s">
        <v>43</v>
      </c>
      <c r="F52" s="1228"/>
      <c r="G52" s="1228"/>
      <c r="H52" s="1229"/>
      <c r="I52" s="346">
        <v>45442</v>
      </c>
      <c r="J52" s="347">
        <v>43837</v>
      </c>
      <c r="K52" s="347">
        <v>39939</v>
      </c>
      <c r="L52" s="347">
        <v>39243</v>
      </c>
      <c r="M52" s="348">
        <v>35137</v>
      </c>
    </row>
    <row r="53" spans="2:13" ht="27.75" customHeight="1" thickBot="1" x14ac:dyDescent="0.2">
      <c r="B53" s="1235" t="s">
        <v>19</v>
      </c>
      <c r="C53" s="1236"/>
      <c r="D53" s="110"/>
      <c r="E53" s="1237" t="s">
        <v>44</v>
      </c>
      <c r="F53" s="1237"/>
      <c r="G53" s="1237"/>
      <c r="H53" s="1238"/>
      <c r="I53" s="349">
        <v>661</v>
      </c>
      <c r="J53" s="350">
        <v>-1372</v>
      </c>
      <c r="K53" s="350">
        <v>-837</v>
      </c>
      <c r="L53" s="350">
        <v>-3180</v>
      </c>
      <c r="M53" s="351">
        <v>-1906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XMcqyVkDDuaQnldp5iEGG54aoW9Cisv+dN9k9ieb5e9zaTESWcLjrYsKtz7ks7WsmFEekNWQ1qsmImTs1wZhcw==" saltValue="pCPfMPCyMx6KmGFLpvkvg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533</v>
      </c>
      <c r="G54" s="119" t="s">
        <v>534</v>
      </c>
      <c r="H54" s="120" t="s">
        <v>535</v>
      </c>
    </row>
    <row r="55" spans="2:8" ht="52.5" customHeight="1" x14ac:dyDescent="0.15">
      <c r="B55" s="121"/>
      <c r="C55" s="1247" t="s">
        <v>46</v>
      </c>
      <c r="D55" s="1247"/>
      <c r="E55" s="1248"/>
      <c r="F55" s="352">
        <v>6266</v>
      </c>
      <c r="G55" s="352">
        <v>5979</v>
      </c>
      <c r="H55" s="353">
        <v>5897</v>
      </c>
    </row>
    <row r="56" spans="2:8" ht="52.5" customHeight="1" x14ac:dyDescent="0.15">
      <c r="B56" s="122"/>
      <c r="C56" s="1249" t="s">
        <v>47</v>
      </c>
      <c r="D56" s="1249"/>
      <c r="E56" s="1250"/>
      <c r="F56" s="354">
        <v>4977</v>
      </c>
      <c r="G56" s="354">
        <v>4334</v>
      </c>
      <c r="H56" s="355">
        <v>4134</v>
      </c>
    </row>
    <row r="57" spans="2:8" ht="53.25" customHeight="1" x14ac:dyDescent="0.15">
      <c r="B57" s="122"/>
      <c r="C57" s="1251" t="s">
        <v>48</v>
      </c>
      <c r="D57" s="1251"/>
      <c r="E57" s="1252"/>
      <c r="F57" s="356">
        <v>9051</v>
      </c>
      <c r="G57" s="356">
        <v>8903</v>
      </c>
      <c r="H57" s="357">
        <v>8959</v>
      </c>
    </row>
    <row r="58" spans="2:8" ht="45.75" customHeight="1" x14ac:dyDescent="0.15">
      <c r="B58" s="123"/>
      <c r="C58" s="1239" t="s">
        <v>554</v>
      </c>
      <c r="D58" s="1240"/>
      <c r="E58" s="1241"/>
      <c r="F58" s="358">
        <v>3404</v>
      </c>
      <c r="G58" s="358">
        <v>3321</v>
      </c>
      <c r="H58" s="359">
        <v>3332</v>
      </c>
    </row>
    <row r="59" spans="2:8" ht="45.75" customHeight="1" x14ac:dyDescent="0.15">
      <c r="B59" s="123"/>
      <c r="C59" s="1239" t="s">
        <v>555</v>
      </c>
      <c r="D59" s="1240"/>
      <c r="E59" s="1241"/>
      <c r="F59" s="358">
        <v>2237</v>
      </c>
      <c r="G59" s="358">
        <v>2242</v>
      </c>
      <c r="H59" s="359">
        <v>2249</v>
      </c>
    </row>
    <row r="60" spans="2:8" ht="45.75" customHeight="1" x14ac:dyDescent="0.15">
      <c r="B60" s="123"/>
      <c r="C60" s="1239" t="s">
        <v>556</v>
      </c>
      <c r="D60" s="1240"/>
      <c r="E60" s="1241"/>
      <c r="F60" s="358">
        <v>1008</v>
      </c>
      <c r="G60" s="358">
        <v>942</v>
      </c>
      <c r="H60" s="359">
        <v>945</v>
      </c>
    </row>
    <row r="61" spans="2:8" ht="45.75" customHeight="1" x14ac:dyDescent="0.15">
      <c r="B61" s="123"/>
      <c r="C61" s="1239" t="s">
        <v>557</v>
      </c>
      <c r="D61" s="1240"/>
      <c r="E61" s="1241"/>
      <c r="F61" s="358">
        <v>465</v>
      </c>
      <c r="G61" s="358">
        <v>485</v>
      </c>
      <c r="H61" s="359">
        <v>504</v>
      </c>
    </row>
    <row r="62" spans="2:8" ht="45.75" customHeight="1" thickBot="1" x14ac:dyDescent="0.2">
      <c r="B62" s="124"/>
      <c r="C62" s="1242" t="s">
        <v>558</v>
      </c>
      <c r="D62" s="1243"/>
      <c r="E62" s="1244"/>
      <c r="F62" s="360">
        <v>474</v>
      </c>
      <c r="G62" s="360">
        <v>475</v>
      </c>
      <c r="H62" s="361">
        <v>477</v>
      </c>
    </row>
    <row r="63" spans="2:8" ht="52.5" customHeight="1" thickBot="1" x14ac:dyDescent="0.2">
      <c r="B63" s="125"/>
      <c r="C63" s="1245" t="s">
        <v>49</v>
      </c>
      <c r="D63" s="1245"/>
      <c r="E63" s="1246"/>
      <c r="F63" s="362">
        <v>20293</v>
      </c>
      <c r="G63" s="362">
        <v>19217</v>
      </c>
      <c r="H63" s="363">
        <v>18990</v>
      </c>
    </row>
    <row r="64" spans="2:8" x14ac:dyDescent="0.15"/>
  </sheetData>
  <sheetProtection algorithmName="SHA-512" hashValue="BOFZlPth0gDlxNNsJTbqhK7h669uhn1F1w2aozANG8HGu7M/o1UHFQ2phujg6sJvFQSfN3YXrvSxYM3RXoloUg==" saltValue="jBeKszdLcOFnhlXAZ4TrB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32731-9ECD-4BCA-910B-C1B24D684BC5}">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578</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579</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531</v>
      </c>
      <c r="BQ50" s="1258"/>
      <c r="BR50" s="1258"/>
      <c r="BS50" s="1258"/>
      <c r="BT50" s="1258"/>
      <c r="BU50" s="1258"/>
      <c r="BV50" s="1258"/>
      <c r="BW50" s="1258"/>
      <c r="BX50" s="1258" t="s">
        <v>532</v>
      </c>
      <c r="BY50" s="1258"/>
      <c r="BZ50" s="1258"/>
      <c r="CA50" s="1258"/>
      <c r="CB50" s="1258"/>
      <c r="CC50" s="1258"/>
      <c r="CD50" s="1258"/>
      <c r="CE50" s="1258"/>
      <c r="CF50" s="1258" t="s">
        <v>533</v>
      </c>
      <c r="CG50" s="1258"/>
      <c r="CH50" s="1258"/>
      <c r="CI50" s="1258"/>
      <c r="CJ50" s="1258"/>
      <c r="CK50" s="1258"/>
      <c r="CL50" s="1258"/>
      <c r="CM50" s="1258"/>
      <c r="CN50" s="1258" t="s">
        <v>534</v>
      </c>
      <c r="CO50" s="1258"/>
      <c r="CP50" s="1258"/>
      <c r="CQ50" s="1258"/>
      <c r="CR50" s="1258"/>
      <c r="CS50" s="1258"/>
      <c r="CT50" s="1258"/>
      <c r="CU50" s="1258"/>
      <c r="CV50" s="1258" t="s">
        <v>535</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580</v>
      </c>
      <c r="AO51" s="1256"/>
      <c r="AP51" s="1256"/>
      <c r="AQ51" s="1256"/>
      <c r="AR51" s="1256"/>
      <c r="AS51" s="1256"/>
      <c r="AT51" s="1256"/>
      <c r="AU51" s="1256"/>
      <c r="AV51" s="1256"/>
      <c r="AW51" s="1256"/>
      <c r="AX51" s="1256"/>
      <c r="AY51" s="1256"/>
      <c r="AZ51" s="1256"/>
      <c r="BA51" s="1256"/>
      <c r="BB51" s="1256" t="s">
        <v>581</v>
      </c>
      <c r="BC51" s="1256"/>
      <c r="BD51" s="1256"/>
      <c r="BE51" s="1256"/>
      <c r="BF51" s="1256"/>
      <c r="BG51" s="1256"/>
      <c r="BH51" s="1256"/>
      <c r="BI51" s="1256"/>
      <c r="BJ51" s="1256"/>
      <c r="BK51" s="1256"/>
      <c r="BL51" s="1256"/>
      <c r="BM51" s="1256"/>
      <c r="BN51" s="1256"/>
      <c r="BO51" s="1256"/>
      <c r="BP51" s="1253">
        <v>3.4</v>
      </c>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582</v>
      </c>
      <c r="BC53" s="1256"/>
      <c r="BD53" s="1256"/>
      <c r="BE53" s="1256"/>
      <c r="BF53" s="1256"/>
      <c r="BG53" s="1256"/>
      <c r="BH53" s="1256"/>
      <c r="BI53" s="1256"/>
      <c r="BJ53" s="1256"/>
      <c r="BK53" s="1256"/>
      <c r="BL53" s="1256"/>
      <c r="BM53" s="1256"/>
      <c r="BN53" s="1256"/>
      <c r="BO53" s="1256"/>
      <c r="BP53" s="1253">
        <v>61.5</v>
      </c>
      <c r="BQ53" s="1253"/>
      <c r="BR53" s="1253"/>
      <c r="BS53" s="1253"/>
      <c r="BT53" s="1253"/>
      <c r="BU53" s="1253"/>
      <c r="BV53" s="1253"/>
      <c r="BW53" s="1253"/>
      <c r="BX53" s="1253">
        <v>62.5</v>
      </c>
      <c r="BY53" s="1253"/>
      <c r="BZ53" s="1253"/>
      <c r="CA53" s="1253"/>
      <c r="CB53" s="1253"/>
      <c r="CC53" s="1253"/>
      <c r="CD53" s="1253"/>
      <c r="CE53" s="1253"/>
      <c r="CF53" s="1253">
        <v>63.7</v>
      </c>
      <c r="CG53" s="1253"/>
      <c r="CH53" s="1253"/>
      <c r="CI53" s="1253"/>
      <c r="CJ53" s="1253"/>
      <c r="CK53" s="1253"/>
      <c r="CL53" s="1253"/>
      <c r="CM53" s="1253"/>
      <c r="CN53" s="1253">
        <v>65</v>
      </c>
      <c r="CO53" s="1253"/>
      <c r="CP53" s="1253"/>
      <c r="CQ53" s="1253"/>
      <c r="CR53" s="1253"/>
      <c r="CS53" s="1253"/>
      <c r="CT53" s="1253"/>
      <c r="CU53" s="1253"/>
      <c r="CV53" s="1253">
        <v>66.400000000000006</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583</v>
      </c>
      <c r="AO55" s="1258"/>
      <c r="AP55" s="1258"/>
      <c r="AQ55" s="1258"/>
      <c r="AR55" s="1258"/>
      <c r="AS55" s="1258"/>
      <c r="AT55" s="1258"/>
      <c r="AU55" s="1258"/>
      <c r="AV55" s="1258"/>
      <c r="AW55" s="1258"/>
      <c r="AX55" s="1258"/>
      <c r="AY55" s="1258"/>
      <c r="AZ55" s="1258"/>
      <c r="BA55" s="1258"/>
      <c r="BB55" s="1256" t="s">
        <v>581</v>
      </c>
      <c r="BC55" s="1256"/>
      <c r="BD55" s="1256"/>
      <c r="BE55" s="1256"/>
      <c r="BF55" s="1256"/>
      <c r="BG55" s="1256"/>
      <c r="BH55" s="1256"/>
      <c r="BI55" s="1256"/>
      <c r="BJ55" s="1256"/>
      <c r="BK55" s="1256"/>
      <c r="BL55" s="1256"/>
      <c r="BM55" s="1256"/>
      <c r="BN55" s="1256"/>
      <c r="BO55" s="1256"/>
      <c r="BP55" s="1253">
        <v>27.8</v>
      </c>
      <c r="BQ55" s="1253"/>
      <c r="BR55" s="1253"/>
      <c r="BS55" s="1253"/>
      <c r="BT55" s="1253"/>
      <c r="BU55" s="1253"/>
      <c r="BV55" s="1253"/>
      <c r="BW55" s="1253"/>
      <c r="BX55" s="1253">
        <v>18</v>
      </c>
      <c r="BY55" s="1253"/>
      <c r="BZ55" s="1253"/>
      <c r="CA55" s="1253"/>
      <c r="CB55" s="1253"/>
      <c r="CC55" s="1253"/>
      <c r="CD55" s="1253"/>
      <c r="CE55" s="1253"/>
      <c r="CF55" s="1253">
        <v>12.7</v>
      </c>
      <c r="CG55" s="1253"/>
      <c r="CH55" s="1253"/>
      <c r="CI55" s="1253"/>
      <c r="CJ55" s="1253"/>
      <c r="CK55" s="1253"/>
      <c r="CL55" s="1253"/>
      <c r="CM55" s="1253"/>
      <c r="CN55" s="1253">
        <v>10</v>
      </c>
      <c r="CO55" s="1253"/>
      <c r="CP55" s="1253"/>
      <c r="CQ55" s="1253"/>
      <c r="CR55" s="1253"/>
      <c r="CS55" s="1253"/>
      <c r="CT55" s="1253"/>
      <c r="CU55" s="1253"/>
      <c r="CV55" s="1253">
        <v>6</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582</v>
      </c>
      <c r="BC57" s="1256"/>
      <c r="BD57" s="1256"/>
      <c r="BE57" s="1256"/>
      <c r="BF57" s="1256"/>
      <c r="BG57" s="1256"/>
      <c r="BH57" s="1256"/>
      <c r="BI57" s="1256"/>
      <c r="BJ57" s="1256"/>
      <c r="BK57" s="1256"/>
      <c r="BL57" s="1256"/>
      <c r="BM57" s="1256"/>
      <c r="BN57" s="1256"/>
      <c r="BO57" s="1256"/>
      <c r="BP57" s="1253">
        <v>62</v>
      </c>
      <c r="BQ57" s="1253"/>
      <c r="BR57" s="1253"/>
      <c r="BS57" s="1253"/>
      <c r="BT57" s="1253"/>
      <c r="BU57" s="1253"/>
      <c r="BV57" s="1253"/>
      <c r="BW57" s="1253"/>
      <c r="BX57" s="1253">
        <v>62.2</v>
      </c>
      <c r="BY57" s="1253"/>
      <c r="BZ57" s="1253"/>
      <c r="CA57" s="1253"/>
      <c r="CB57" s="1253"/>
      <c r="CC57" s="1253"/>
      <c r="CD57" s="1253"/>
      <c r="CE57" s="1253"/>
      <c r="CF57" s="1253">
        <v>63.2</v>
      </c>
      <c r="CG57" s="1253"/>
      <c r="CH57" s="1253"/>
      <c r="CI57" s="1253"/>
      <c r="CJ57" s="1253"/>
      <c r="CK57" s="1253"/>
      <c r="CL57" s="1253"/>
      <c r="CM57" s="1253"/>
      <c r="CN57" s="1253">
        <v>64.599999999999994</v>
      </c>
      <c r="CO57" s="1253"/>
      <c r="CP57" s="1253"/>
      <c r="CQ57" s="1253"/>
      <c r="CR57" s="1253"/>
      <c r="CS57" s="1253"/>
      <c r="CT57" s="1253"/>
      <c r="CU57" s="1253"/>
      <c r="CV57" s="1253">
        <v>65.900000000000006</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584</v>
      </c>
    </row>
    <row r="64" spans="1:109" x14ac:dyDescent="0.15">
      <c r="B64" s="372"/>
      <c r="G64" s="379"/>
      <c r="I64" s="392"/>
      <c r="J64" s="392"/>
      <c r="K64" s="392"/>
      <c r="L64" s="392"/>
      <c r="M64" s="392"/>
      <c r="N64" s="393"/>
      <c r="AM64" s="379"/>
      <c r="AN64" s="379" t="s">
        <v>577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585</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579</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531</v>
      </c>
      <c r="BQ72" s="1258"/>
      <c r="BR72" s="1258"/>
      <c r="BS72" s="1258"/>
      <c r="BT72" s="1258"/>
      <c r="BU72" s="1258"/>
      <c r="BV72" s="1258"/>
      <c r="BW72" s="1258"/>
      <c r="BX72" s="1258" t="s">
        <v>532</v>
      </c>
      <c r="BY72" s="1258"/>
      <c r="BZ72" s="1258"/>
      <c r="CA72" s="1258"/>
      <c r="CB72" s="1258"/>
      <c r="CC72" s="1258"/>
      <c r="CD72" s="1258"/>
      <c r="CE72" s="1258"/>
      <c r="CF72" s="1258" t="s">
        <v>533</v>
      </c>
      <c r="CG72" s="1258"/>
      <c r="CH72" s="1258"/>
      <c r="CI72" s="1258"/>
      <c r="CJ72" s="1258"/>
      <c r="CK72" s="1258"/>
      <c r="CL72" s="1258"/>
      <c r="CM72" s="1258"/>
      <c r="CN72" s="1258" t="s">
        <v>534</v>
      </c>
      <c r="CO72" s="1258"/>
      <c r="CP72" s="1258"/>
      <c r="CQ72" s="1258"/>
      <c r="CR72" s="1258"/>
      <c r="CS72" s="1258"/>
      <c r="CT72" s="1258"/>
      <c r="CU72" s="1258"/>
      <c r="CV72" s="1258" t="s">
        <v>535</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580</v>
      </c>
      <c r="AO73" s="1256"/>
      <c r="AP73" s="1256"/>
      <c r="AQ73" s="1256"/>
      <c r="AR73" s="1256"/>
      <c r="AS73" s="1256"/>
      <c r="AT73" s="1256"/>
      <c r="AU73" s="1256"/>
      <c r="AV73" s="1256"/>
      <c r="AW73" s="1256"/>
      <c r="AX73" s="1256"/>
      <c r="AY73" s="1256"/>
      <c r="AZ73" s="1256"/>
      <c r="BA73" s="1256"/>
      <c r="BB73" s="1256" t="s">
        <v>581</v>
      </c>
      <c r="BC73" s="1256"/>
      <c r="BD73" s="1256"/>
      <c r="BE73" s="1256"/>
      <c r="BF73" s="1256"/>
      <c r="BG73" s="1256"/>
      <c r="BH73" s="1256"/>
      <c r="BI73" s="1256"/>
      <c r="BJ73" s="1256"/>
      <c r="BK73" s="1256"/>
      <c r="BL73" s="1256"/>
      <c r="BM73" s="1256"/>
      <c r="BN73" s="1256"/>
      <c r="BO73" s="1256"/>
      <c r="BP73" s="1253">
        <v>3.4</v>
      </c>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586</v>
      </c>
      <c r="BC75" s="1256"/>
      <c r="BD75" s="1256"/>
      <c r="BE75" s="1256"/>
      <c r="BF75" s="1256"/>
      <c r="BG75" s="1256"/>
      <c r="BH75" s="1256"/>
      <c r="BI75" s="1256"/>
      <c r="BJ75" s="1256"/>
      <c r="BK75" s="1256"/>
      <c r="BL75" s="1256"/>
      <c r="BM75" s="1256"/>
      <c r="BN75" s="1256"/>
      <c r="BO75" s="1256"/>
      <c r="BP75" s="1253">
        <v>8.3000000000000007</v>
      </c>
      <c r="BQ75" s="1253"/>
      <c r="BR75" s="1253"/>
      <c r="BS75" s="1253"/>
      <c r="BT75" s="1253"/>
      <c r="BU75" s="1253"/>
      <c r="BV75" s="1253"/>
      <c r="BW75" s="1253"/>
      <c r="BX75" s="1253">
        <v>8.6999999999999993</v>
      </c>
      <c r="BY75" s="1253"/>
      <c r="BZ75" s="1253"/>
      <c r="CA75" s="1253"/>
      <c r="CB75" s="1253"/>
      <c r="CC75" s="1253"/>
      <c r="CD75" s="1253"/>
      <c r="CE75" s="1253"/>
      <c r="CF75" s="1253">
        <v>9.6999999999999993</v>
      </c>
      <c r="CG75" s="1253"/>
      <c r="CH75" s="1253"/>
      <c r="CI75" s="1253"/>
      <c r="CJ75" s="1253"/>
      <c r="CK75" s="1253"/>
      <c r="CL75" s="1253"/>
      <c r="CM75" s="1253"/>
      <c r="CN75" s="1253">
        <v>10</v>
      </c>
      <c r="CO75" s="1253"/>
      <c r="CP75" s="1253"/>
      <c r="CQ75" s="1253"/>
      <c r="CR75" s="1253"/>
      <c r="CS75" s="1253"/>
      <c r="CT75" s="1253"/>
      <c r="CU75" s="1253"/>
      <c r="CV75" s="1253">
        <v>10.1</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583</v>
      </c>
      <c r="AO77" s="1258"/>
      <c r="AP77" s="1258"/>
      <c r="AQ77" s="1258"/>
      <c r="AR77" s="1258"/>
      <c r="AS77" s="1258"/>
      <c r="AT77" s="1258"/>
      <c r="AU77" s="1258"/>
      <c r="AV77" s="1258"/>
      <c r="AW77" s="1258"/>
      <c r="AX77" s="1258"/>
      <c r="AY77" s="1258"/>
      <c r="AZ77" s="1258"/>
      <c r="BA77" s="1258"/>
      <c r="BB77" s="1256" t="s">
        <v>581</v>
      </c>
      <c r="BC77" s="1256"/>
      <c r="BD77" s="1256"/>
      <c r="BE77" s="1256"/>
      <c r="BF77" s="1256"/>
      <c r="BG77" s="1256"/>
      <c r="BH77" s="1256"/>
      <c r="BI77" s="1256"/>
      <c r="BJ77" s="1256"/>
      <c r="BK77" s="1256"/>
      <c r="BL77" s="1256"/>
      <c r="BM77" s="1256"/>
      <c r="BN77" s="1256"/>
      <c r="BO77" s="1256"/>
      <c r="BP77" s="1253">
        <v>27.8</v>
      </c>
      <c r="BQ77" s="1253"/>
      <c r="BR77" s="1253"/>
      <c r="BS77" s="1253"/>
      <c r="BT77" s="1253"/>
      <c r="BU77" s="1253"/>
      <c r="BV77" s="1253"/>
      <c r="BW77" s="1253"/>
      <c r="BX77" s="1253">
        <v>18</v>
      </c>
      <c r="BY77" s="1253"/>
      <c r="BZ77" s="1253"/>
      <c r="CA77" s="1253"/>
      <c r="CB77" s="1253"/>
      <c r="CC77" s="1253"/>
      <c r="CD77" s="1253"/>
      <c r="CE77" s="1253"/>
      <c r="CF77" s="1253">
        <v>12.7</v>
      </c>
      <c r="CG77" s="1253"/>
      <c r="CH77" s="1253"/>
      <c r="CI77" s="1253"/>
      <c r="CJ77" s="1253"/>
      <c r="CK77" s="1253"/>
      <c r="CL77" s="1253"/>
      <c r="CM77" s="1253"/>
      <c r="CN77" s="1253">
        <v>10</v>
      </c>
      <c r="CO77" s="1253"/>
      <c r="CP77" s="1253"/>
      <c r="CQ77" s="1253"/>
      <c r="CR77" s="1253"/>
      <c r="CS77" s="1253"/>
      <c r="CT77" s="1253"/>
      <c r="CU77" s="1253"/>
      <c r="CV77" s="1253">
        <v>6</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586</v>
      </c>
      <c r="BC79" s="1256"/>
      <c r="BD79" s="1256"/>
      <c r="BE79" s="1256"/>
      <c r="BF79" s="1256"/>
      <c r="BG79" s="1256"/>
      <c r="BH79" s="1256"/>
      <c r="BI79" s="1256"/>
      <c r="BJ79" s="1256"/>
      <c r="BK79" s="1256"/>
      <c r="BL79" s="1256"/>
      <c r="BM79" s="1256"/>
      <c r="BN79" s="1256"/>
      <c r="BO79" s="1256"/>
      <c r="BP79" s="1253">
        <v>7.5</v>
      </c>
      <c r="BQ79" s="1253"/>
      <c r="BR79" s="1253"/>
      <c r="BS79" s="1253"/>
      <c r="BT79" s="1253"/>
      <c r="BU79" s="1253"/>
      <c r="BV79" s="1253"/>
      <c r="BW79" s="1253"/>
      <c r="BX79" s="1253">
        <v>6.6</v>
      </c>
      <c r="BY79" s="1253"/>
      <c r="BZ79" s="1253"/>
      <c r="CA79" s="1253"/>
      <c r="CB79" s="1253"/>
      <c r="CC79" s="1253"/>
      <c r="CD79" s="1253"/>
      <c r="CE79" s="1253"/>
      <c r="CF79" s="1253">
        <v>6.6</v>
      </c>
      <c r="CG79" s="1253"/>
      <c r="CH79" s="1253"/>
      <c r="CI79" s="1253"/>
      <c r="CJ79" s="1253"/>
      <c r="CK79" s="1253"/>
      <c r="CL79" s="1253"/>
      <c r="CM79" s="1253"/>
      <c r="CN79" s="1253">
        <v>6.7</v>
      </c>
      <c r="CO79" s="1253"/>
      <c r="CP79" s="1253"/>
      <c r="CQ79" s="1253"/>
      <c r="CR79" s="1253"/>
      <c r="CS79" s="1253"/>
      <c r="CT79" s="1253"/>
      <c r="CU79" s="1253"/>
      <c r="CV79" s="1253">
        <v>6.5</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hVjHgRWh7DjhqMwHtYk76of6z08ZokwauIljMVWd9RY5/CHQlIcldxYhIcV7Dfax+FwxVKs+EWLeDKi4e7PaHw==" saltValue="Y5/whAlt8GXd+sf5r6jDu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7066F-7E24-4610-99BC-17CA89A4F2CD}">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481</v>
      </c>
    </row>
  </sheetData>
  <sheetProtection algorithmName="SHA-512" hashValue="epp43qXHa/w+nhNu2N9/exiM63OL4InW9G/6kJsfoMKX/qEtiDesROf8n2xMxvZBp+V2AHfehiQX0/dcgpl9RQ==" saltValue="k5P2b6zbZxU50Gq8sshRc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229CA-C35B-4008-9FF9-64EE951B8C8D}">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481</v>
      </c>
    </row>
  </sheetData>
  <sheetProtection algorithmName="SHA-512" hashValue="N9Veo5nP8LBT4t+Es0Lc9lSIfw4UEoK1dSZHRFZI5AYRf9AxxuK27qRGc4beQhX16/+ySxNXy8QmFlYJ38iyZQ==" saltValue="2n9Le8iI86Ih4n8zqf/GQ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530</v>
      </c>
      <c r="G2" s="139"/>
      <c r="H2" s="140"/>
    </row>
    <row r="3" spans="1:8" x14ac:dyDescent="0.15">
      <c r="A3" s="136" t="s">
        <v>523</v>
      </c>
      <c r="B3" s="141"/>
      <c r="C3" s="142"/>
      <c r="D3" s="143">
        <v>138015</v>
      </c>
      <c r="E3" s="144"/>
      <c r="F3" s="145">
        <v>70329</v>
      </c>
      <c r="G3" s="146"/>
      <c r="H3" s="147"/>
    </row>
    <row r="4" spans="1:8" x14ac:dyDescent="0.15">
      <c r="A4" s="148"/>
      <c r="B4" s="149"/>
      <c r="C4" s="150"/>
      <c r="D4" s="151">
        <v>43430</v>
      </c>
      <c r="E4" s="152"/>
      <c r="F4" s="153">
        <v>39403</v>
      </c>
      <c r="G4" s="154"/>
      <c r="H4" s="155"/>
    </row>
    <row r="5" spans="1:8" x14ac:dyDescent="0.15">
      <c r="A5" s="136" t="s">
        <v>525</v>
      </c>
      <c r="B5" s="141"/>
      <c r="C5" s="142"/>
      <c r="D5" s="143">
        <v>91182</v>
      </c>
      <c r="E5" s="144"/>
      <c r="F5" s="145">
        <v>54225</v>
      </c>
      <c r="G5" s="146"/>
      <c r="H5" s="147"/>
    </row>
    <row r="6" spans="1:8" x14ac:dyDescent="0.15">
      <c r="A6" s="148"/>
      <c r="B6" s="149"/>
      <c r="C6" s="150"/>
      <c r="D6" s="151">
        <v>37482</v>
      </c>
      <c r="E6" s="152"/>
      <c r="F6" s="153">
        <v>27337</v>
      </c>
      <c r="G6" s="154"/>
      <c r="H6" s="155"/>
    </row>
    <row r="7" spans="1:8" x14ac:dyDescent="0.15">
      <c r="A7" s="136" t="s">
        <v>526</v>
      </c>
      <c r="B7" s="141"/>
      <c r="C7" s="142"/>
      <c r="D7" s="143">
        <v>76804</v>
      </c>
      <c r="E7" s="144"/>
      <c r="F7" s="145">
        <v>54016</v>
      </c>
      <c r="G7" s="146"/>
      <c r="H7" s="147"/>
    </row>
    <row r="8" spans="1:8" x14ac:dyDescent="0.15">
      <c r="A8" s="148"/>
      <c r="B8" s="149"/>
      <c r="C8" s="150"/>
      <c r="D8" s="151">
        <v>36525</v>
      </c>
      <c r="E8" s="152"/>
      <c r="F8" s="153">
        <v>28078</v>
      </c>
      <c r="G8" s="154"/>
      <c r="H8" s="155"/>
    </row>
    <row r="9" spans="1:8" x14ac:dyDescent="0.15">
      <c r="A9" s="136" t="s">
        <v>527</v>
      </c>
      <c r="B9" s="141"/>
      <c r="C9" s="142"/>
      <c r="D9" s="143">
        <v>94695</v>
      </c>
      <c r="E9" s="144"/>
      <c r="F9" s="145">
        <v>52786</v>
      </c>
      <c r="G9" s="146"/>
      <c r="H9" s="147"/>
    </row>
    <row r="10" spans="1:8" x14ac:dyDescent="0.15">
      <c r="A10" s="148"/>
      <c r="B10" s="149"/>
      <c r="C10" s="150"/>
      <c r="D10" s="151">
        <v>35803</v>
      </c>
      <c r="E10" s="152"/>
      <c r="F10" s="153">
        <v>28742</v>
      </c>
      <c r="G10" s="154"/>
      <c r="H10" s="155"/>
    </row>
    <row r="11" spans="1:8" x14ac:dyDescent="0.15">
      <c r="A11" s="136" t="s">
        <v>528</v>
      </c>
      <c r="B11" s="141"/>
      <c r="C11" s="142"/>
      <c r="D11" s="143">
        <v>94158</v>
      </c>
      <c r="E11" s="144"/>
      <c r="F11" s="145">
        <v>58465</v>
      </c>
      <c r="G11" s="146"/>
      <c r="H11" s="147"/>
    </row>
    <row r="12" spans="1:8" x14ac:dyDescent="0.15">
      <c r="A12" s="148"/>
      <c r="B12" s="149"/>
      <c r="C12" s="156"/>
      <c r="D12" s="151">
        <v>36366</v>
      </c>
      <c r="E12" s="152"/>
      <c r="F12" s="153">
        <v>34452</v>
      </c>
      <c r="G12" s="154"/>
      <c r="H12" s="155"/>
    </row>
    <row r="13" spans="1:8" x14ac:dyDescent="0.15">
      <c r="A13" s="136"/>
      <c r="B13" s="141"/>
      <c r="C13" s="157"/>
      <c r="D13" s="158">
        <v>98971</v>
      </c>
      <c r="E13" s="159"/>
      <c r="F13" s="160">
        <v>57964</v>
      </c>
      <c r="G13" s="161"/>
      <c r="H13" s="147"/>
    </row>
    <row r="14" spans="1:8" x14ac:dyDescent="0.15">
      <c r="A14" s="148"/>
      <c r="B14" s="149"/>
      <c r="C14" s="150"/>
      <c r="D14" s="151">
        <v>37921</v>
      </c>
      <c r="E14" s="152"/>
      <c r="F14" s="153">
        <v>31602</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2.75</v>
      </c>
      <c r="C19" s="162">
        <f>ROUND(VALUE(SUBSTITUTE(実質収支比率等に係る経年分析!G$48,"▲","-")),2)</f>
        <v>3.45</v>
      </c>
      <c r="D19" s="162">
        <f>ROUND(VALUE(SUBSTITUTE(実質収支比率等に係る経年分析!H$48,"▲","-")),2)</f>
        <v>3.34</v>
      </c>
      <c r="E19" s="162">
        <f>ROUND(VALUE(SUBSTITUTE(実質収支比率等に係る経年分析!I$48,"▲","-")),2)</f>
        <v>4.09</v>
      </c>
      <c r="F19" s="162">
        <f>ROUND(VALUE(SUBSTITUTE(実質収支比率等に係る経年分析!J$48,"▲","-")),2)</f>
        <v>3.38</v>
      </c>
    </row>
    <row r="20" spans="1:11" x14ac:dyDescent="0.15">
      <c r="A20" s="162" t="s">
        <v>53</v>
      </c>
      <c r="B20" s="162">
        <f>ROUND(VALUE(SUBSTITUTE(実質収支比率等に係る経年分析!F$47,"▲","-")),2)</f>
        <v>22.92</v>
      </c>
      <c r="C20" s="162">
        <f>ROUND(VALUE(SUBSTITUTE(実質収支比率等に係る経年分析!G$47,"▲","-")),2)</f>
        <v>24.64</v>
      </c>
      <c r="D20" s="162">
        <f>ROUND(VALUE(SUBSTITUTE(実質収支比率等に係る経年分析!H$47,"▲","-")),2)</f>
        <v>25.26</v>
      </c>
      <c r="E20" s="162">
        <f>ROUND(VALUE(SUBSTITUTE(実質収支比率等に係る経年分析!I$47,"▲","-")),2)</f>
        <v>24</v>
      </c>
      <c r="F20" s="162">
        <f>ROUND(VALUE(SUBSTITUTE(実質収支比率等に係る経年分析!J$47,"▲","-")),2)</f>
        <v>23.62</v>
      </c>
    </row>
    <row r="21" spans="1:11" x14ac:dyDescent="0.15">
      <c r="A21" s="162" t="s">
        <v>54</v>
      </c>
      <c r="B21" s="162">
        <f>IF(ISNUMBER(VALUE(SUBSTITUTE(実質収支比率等に係る経年分析!F$49,"▲","-"))),ROUND(VALUE(SUBSTITUTE(実質収支比率等に係る経年分析!F$49,"▲","-")),2),NA())</f>
        <v>-7.0000000000000007E-2</v>
      </c>
      <c r="C21" s="162">
        <f>IF(ISNUMBER(VALUE(SUBSTITUTE(実質収支比率等に係る経年分析!G$49,"▲","-"))),ROUND(VALUE(SUBSTITUTE(実質収支比率等に係る経年分析!G$49,"▲","-")),2),NA())</f>
        <v>3.07</v>
      </c>
      <c r="D21" s="162">
        <f>IF(ISNUMBER(VALUE(SUBSTITUTE(実質収支比率等に係る経年分析!H$49,"▲","-"))),ROUND(VALUE(SUBSTITUTE(実質収支比率等に係る経年分析!H$49,"▲","-")),2),NA())</f>
        <v>-0.39</v>
      </c>
      <c r="E21" s="162">
        <f>IF(ISNUMBER(VALUE(SUBSTITUTE(実質収支比率等に係る経年分析!I$49,"▲","-"))),ROUND(VALUE(SUBSTITUTE(実質収支比率等に係る経年分析!I$49,"▲","-")),2),NA())</f>
        <v>1.06</v>
      </c>
      <c r="F21" s="162">
        <f>IF(ISNUMBER(VALUE(SUBSTITUTE(実質収支比率等に係る経年分析!J$49,"▲","-"))),ROUND(VALUE(SUBSTITUTE(実質収支比率等に係る経年分析!J$49,"▲","-")),2),NA())</f>
        <v>-0.96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0.39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0.57999999999999996</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0.01</v>
      </c>
    </row>
    <row r="30" spans="1:11" x14ac:dyDescent="0.15">
      <c r="A30" s="163" t="str">
        <f>IF(連結実質赤字比率に係る赤字・黒字の構成分析!C$40="",NA(),連結実質赤字比率に係る赤字・黒字の構成分析!C$40)</f>
        <v>国民健康保険特別会計（事業勘定）</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0.49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0.67</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0.36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0.04</v>
      </c>
    </row>
    <row r="31" spans="1:11" x14ac:dyDescent="0.15">
      <c r="A31" s="163" t="str">
        <f>IF(連結実質赤字比率に係る赤字・黒字の構成分析!C$39="",NA(),連結実質赤字比率に係る赤字・黒字の構成分析!C$39)</f>
        <v>蒲江・深島航路事業会計</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v>
      </c>
    </row>
    <row r="32" spans="1:11" x14ac:dyDescent="0.15">
      <c r="A32" s="163" t="str">
        <f>IF(連結実質赤字比率に係る赤字・黒字の構成分析!C$38="",NA(),連結実質赤字比率に係る赤字・黒字の構成分析!C$38)</f>
        <v>大島航路事業会計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0.11</v>
      </c>
    </row>
    <row r="33" spans="1:16" x14ac:dyDescent="0.15">
      <c r="A33" s="163" t="str">
        <f>IF(連結実質赤字比率に係る赤字・黒字の構成分析!C$37="",NA(),連結実質赤字比率に係る赤字・黒字の構成分析!C$37)</f>
        <v>地方卸売市場事業会計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0.46</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2.4700000000000002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2.33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2.4700000000000002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2.4300000000000002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2.57</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2.4700000000000002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2.2400000000000002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2.4300000000000002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2.54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2.79</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2.75</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3.45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3.33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4.09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3.38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6173</v>
      </c>
      <c r="E42" s="164"/>
      <c r="F42" s="164"/>
      <c r="G42" s="164">
        <f>'実質公債費比率（分子）の構造'!L$52</f>
        <v>5962</v>
      </c>
      <c r="H42" s="164"/>
      <c r="I42" s="164"/>
      <c r="J42" s="164">
        <f>'実質公債費比率（分子）の構造'!M$52</f>
        <v>5770</v>
      </c>
      <c r="K42" s="164"/>
      <c r="L42" s="164"/>
      <c r="M42" s="164">
        <f>'実質公債費比率（分子）の構造'!N$52</f>
        <v>5486</v>
      </c>
      <c r="N42" s="164"/>
      <c r="O42" s="164"/>
      <c r="P42" s="164">
        <f>'実質公債費比率（分子）の構造'!O$52</f>
        <v>5350</v>
      </c>
    </row>
    <row r="43" spans="1:16" x14ac:dyDescent="0.15">
      <c r="A43" s="164" t="s">
        <v>16</v>
      </c>
      <c r="B43" s="164">
        <f>'実質公債費比率（分子）の構造'!K$51</f>
        <v>0</v>
      </c>
      <c r="C43" s="164"/>
      <c r="D43" s="164"/>
      <c r="E43" s="164" t="str">
        <f>'実質公債費比率（分子）の構造'!L$51</f>
        <v>-</v>
      </c>
      <c r="F43" s="164"/>
      <c r="G43" s="164"/>
      <c r="H43" s="164">
        <f>'実質公債費比率（分子）の構造'!M$51</f>
        <v>0</v>
      </c>
      <c r="I43" s="164"/>
      <c r="J43" s="164"/>
      <c r="K43" s="164">
        <f>'実質公債費比率（分子）の構造'!N$51</f>
        <v>0</v>
      </c>
      <c r="L43" s="164"/>
      <c r="M43" s="164"/>
      <c r="N43" s="164">
        <f>'実質公債費比率（分子）の構造'!O$51</f>
        <v>0</v>
      </c>
      <c r="O43" s="164"/>
      <c r="P43" s="164"/>
    </row>
    <row r="44" spans="1:16" x14ac:dyDescent="0.15">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t="str">
        <f>'実質公債費比率（分子）の構造'!N$50</f>
        <v>-</v>
      </c>
      <c r="L44" s="164"/>
      <c r="M44" s="164"/>
      <c r="N44" s="164" t="str">
        <f>'実質公債費比率（分子）の構造'!O$50</f>
        <v>-</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1074</v>
      </c>
      <c r="C46" s="164"/>
      <c r="D46" s="164"/>
      <c r="E46" s="164">
        <f>'実質公債費比率（分子）の構造'!L$48</f>
        <v>1038</v>
      </c>
      <c r="F46" s="164"/>
      <c r="G46" s="164"/>
      <c r="H46" s="164">
        <f>'実質公債費比率（分子）の構造'!M$48</f>
        <v>995</v>
      </c>
      <c r="I46" s="164"/>
      <c r="J46" s="164"/>
      <c r="K46" s="164">
        <f>'実質公債費比率（分子）の構造'!N$48</f>
        <v>973</v>
      </c>
      <c r="L46" s="164"/>
      <c r="M46" s="164"/>
      <c r="N46" s="164">
        <f>'実質公債費比率（分子）の構造'!O$48</f>
        <v>972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6897</v>
      </c>
      <c r="C49" s="164"/>
      <c r="D49" s="164"/>
      <c r="E49" s="164">
        <f>'実質公債費比率（分子）の構造'!L$45</f>
        <v>6854</v>
      </c>
      <c r="F49" s="164"/>
      <c r="G49" s="164"/>
      <c r="H49" s="164">
        <f>'実質公債費比率（分子）の構造'!M$45</f>
        <v>6742</v>
      </c>
      <c r="I49" s="164"/>
      <c r="J49" s="164"/>
      <c r="K49" s="164">
        <f>'実質公債費比率（分子）の構造'!N$45</f>
        <v>6588</v>
      </c>
      <c r="L49" s="164"/>
      <c r="M49" s="164"/>
      <c r="N49" s="164">
        <f>'実質公債費比率（分子）の構造'!O$45</f>
        <v>6356</v>
      </c>
      <c r="O49" s="164"/>
      <c r="P49" s="164"/>
    </row>
    <row r="50" spans="1:16" x14ac:dyDescent="0.15">
      <c r="A50" s="164" t="s">
        <v>67</v>
      </c>
      <c r="B50" s="164" t="e">
        <f>NA()</f>
        <v>#N/A</v>
      </c>
      <c r="C50" s="164">
        <f>IF(ISNUMBER('実質公債費比率（分子）の構造'!K$53),'実質公債費比率（分子）の構造'!K$53,NA())</f>
        <v>1798</v>
      </c>
      <c r="D50" s="164" t="e">
        <f>NA()</f>
        <v>#N/A</v>
      </c>
      <c r="E50" s="164" t="e">
        <f>NA()</f>
        <v>#N/A</v>
      </c>
      <c r="F50" s="164">
        <f>IF(ISNUMBER('実質公債費比率（分子）の構造'!L$53),'実質公債費比率（分子）の構造'!L$53,NA())</f>
        <v>1930</v>
      </c>
      <c r="G50" s="164" t="e">
        <f>NA()</f>
        <v>#N/A</v>
      </c>
      <c r="H50" s="164" t="e">
        <f>NA()</f>
        <v>#N/A</v>
      </c>
      <c r="I50" s="164">
        <f>IF(ISNUMBER('実質公債費比率（分子）の構造'!M$53),'実質公債費比率（分子）の構造'!M$53,NA())</f>
        <v>1967</v>
      </c>
      <c r="J50" s="164" t="e">
        <f>NA()</f>
        <v>#N/A</v>
      </c>
      <c r="K50" s="164" t="e">
        <f>NA()</f>
        <v>#N/A</v>
      </c>
      <c r="L50" s="164">
        <f>IF(ISNUMBER('実質公債費比率（分子）の構造'!N$53),'実質公債費比率（分子）の構造'!N$53,NA())</f>
        <v>2075</v>
      </c>
      <c r="M50" s="164" t="e">
        <f>NA()</f>
        <v>#N/A</v>
      </c>
      <c r="N50" s="164" t="e">
        <f>NA()</f>
        <v>#N/A</v>
      </c>
      <c r="O50" s="164">
        <f>IF(ISNUMBER('実質公債費比率（分子）の構造'!O$53),'実質公債費比率（分子）の構造'!O$53,NA())</f>
        <v>1978</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45442</v>
      </c>
      <c r="E56" s="163"/>
      <c r="F56" s="163"/>
      <c r="G56" s="163">
        <f>'将来負担比率（分子）の構造'!J$52</f>
        <v>43837</v>
      </c>
      <c r="H56" s="163"/>
      <c r="I56" s="163"/>
      <c r="J56" s="163">
        <f>'将来負担比率（分子）の構造'!K$52</f>
        <v>39939</v>
      </c>
      <c r="K56" s="163"/>
      <c r="L56" s="163"/>
      <c r="M56" s="163">
        <f>'将来負担比率（分子）の構造'!L$52</f>
        <v>39243</v>
      </c>
      <c r="N56" s="163"/>
      <c r="O56" s="163"/>
      <c r="P56" s="163">
        <f>'将来負担比率（分子）の構造'!M$52</f>
        <v>35137</v>
      </c>
    </row>
    <row r="57" spans="1:16" x14ac:dyDescent="0.15">
      <c r="A57" s="163" t="s">
        <v>42</v>
      </c>
      <c r="B57" s="163"/>
      <c r="C57" s="163"/>
      <c r="D57" s="163">
        <f>'将来負担比率（分子）の構造'!I$51</f>
        <v>2519</v>
      </c>
      <c r="E57" s="163"/>
      <c r="F57" s="163"/>
      <c r="G57" s="163">
        <f>'将来負担比率（分子）の構造'!J$51</f>
        <v>3070</v>
      </c>
      <c r="H57" s="163"/>
      <c r="I57" s="163"/>
      <c r="J57" s="163">
        <f>'将来負担比率（分子）の構造'!K$51</f>
        <v>2934</v>
      </c>
      <c r="K57" s="163"/>
      <c r="L57" s="163"/>
      <c r="M57" s="163">
        <f>'将来負担比率（分子）の構造'!L$51</f>
        <v>2733</v>
      </c>
      <c r="N57" s="163"/>
      <c r="O57" s="163"/>
      <c r="P57" s="163">
        <f>'将来負担比率（分子）の構造'!M$51</f>
        <v>2444</v>
      </c>
    </row>
    <row r="58" spans="1:16" x14ac:dyDescent="0.15">
      <c r="A58" s="163" t="s">
        <v>41</v>
      </c>
      <c r="B58" s="163"/>
      <c r="C58" s="163"/>
      <c r="D58" s="163">
        <f>'将来負担比率（分子）の構造'!I$50</f>
        <v>19049</v>
      </c>
      <c r="E58" s="163"/>
      <c r="F58" s="163"/>
      <c r="G58" s="163">
        <f>'将来負担比率（分子）の構造'!J$50</f>
        <v>19990</v>
      </c>
      <c r="H58" s="163"/>
      <c r="I58" s="163"/>
      <c r="J58" s="163">
        <f>'将来負担比率（分子）の構造'!K$50</f>
        <v>20199</v>
      </c>
      <c r="K58" s="163"/>
      <c r="L58" s="163"/>
      <c r="M58" s="163">
        <f>'将来負担比率（分子）の構造'!L$50</f>
        <v>19064</v>
      </c>
      <c r="N58" s="163"/>
      <c r="O58" s="163"/>
      <c r="P58" s="163">
        <f>'将来負担比率（分子）の構造'!M$50</f>
        <v>18703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17</v>
      </c>
      <c r="C61" s="163"/>
      <c r="D61" s="163"/>
      <c r="E61" s="163">
        <f>'将来負担比率（分子）の構造'!J$46</f>
        <v>26</v>
      </c>
      <c r="F61" s="163"/>
      <c r="G61" s="163"/>
      <c r="H61" s="163">
        <f>'将来負担比率（分子）の構造'!K$46</f>
        <v>31</v>
      </c>
      <c r="I61" s="163"/>
      <c r="J61" s="163"/>
      <c r="K61" s="163">
        <f>'将来負担比率（分子）の構造'!L$46</f>
        <v>51</v>
      </c>
      <c r="L61" s="163"/>
      <c r="M61" s="163"/>
      <c r="N61" s="163">
        <f>'将来負担比率（分子）の構造'!M$46</f>
        <v>65</v>
      </c>
      <c r="O61" s="163"/>
      <c r="P61" s="163"/>
    </row>
    <row r="62" spans="1:16" x14ac:dyDescent="0.15">
      <c r="A62" s="163" t="s">
        <v>35</v>
      </c>
      <c r="B62" s="163">
        <f>'将来負担比率（分子）の構造'!I$45</f>
        <v>7402</v>
      </c>
      <c r="C62" s="163"/>
      <c r="D62" s="163"/>
      <c r="E62" s="163">
        <f>'将来負担比率（分子）の構造'!J$45</f>
        <v>7167</v>
      </c>
      <c r="F62" s="163"/>
      <c r="G62" s="163"/>
      <c r="H62" s="163">
        <f>'将来負担比率（分子）の構造'!K$45</f>
        <v>7215</v>
      </c>
      <c r="I62" s="163"/>
      <c r="J62" s="163"/>
      <c r="K62" s="163">
        <f>'将来負担比率（分子）の構造'!L$45</f>
        <v>7118</v>
      </c>
      <c r="L62" s="163"/>
      <c r="M62" s="163"/>
      <c r="N62" s="163">
        <f>'将来負担比率（分子）の構造'!M$45</f>
        <v>7303</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9587</v>
      </c>
      <c r="C64" s="163"/>
      <c r="D64" s="163"/>
      <c r="E64" s="163">
        <f>'将来負担比率（分子）の構造'!J$43</f>
        <v>9362</v>
      </c>
      <c r="F64" s="163"/>
      <c r="G64" s="163"/>
      <c r="H64" s="163">
        <f>'将来負担比率（分子）の構造'!K$43</f>
        <v>8918</v>
      </c>
      <c r="I64" s="163"/>
      <c r="J64" s="163"/>
      <c r="K64" s="163">
        <f>'将来負担比率（分子）の構造'!L$43</f>
        <v>7946</v>
      </c>
      <c r="L64" s="163"/>
      <c r="M64" s="163"/>
      <c r="N64" s="163">
        <f>'将来負担比率（分子）の構造'!M$43</f>
        <v>7508</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50665</v>
      </c>
      <c r="C66" s="163"/>
      <c r="D66" s="163"/>
      <c r="E66" s="163">
        <f>'将来負担比率（分子）の構造'!J$41</f>
        <v>48971</v>
      </c>
      <c r="F66" s="163"/>
      <c r="G66" s="163"/>
      <c r="H66" s="163">
        <f>'将来負担比率（分子）の構造'!K$41</f>
        <v>46071</v>
      </c>
      <c r="I66" s="163"/>
      <c r="J66" s="163"/>
      <c r="K66" s="163">
        <f>'将来負担比率（分子）の構造'!L$41</f>
        <v>42746</v>
      </c>
      <c r="L66" s="163"/>
      <c r="M66" s="163"/>
      <c r="N66" s="163">
        <f>'将来負担比率（分子）の構造'!M$41</f>
        <v>39502</v>
      </c>
      <c r="O66" s="163"/>
      <c r="P66" s="163"/>
    </row>
    <row r="67" spans="1:16" x14ac:dyDescent="0.15">
      <c r="A67" s="163" t="s">
        <v>71</v>
      </c>
      <c r="B67" s="163" t="e">
        <f>NA()</f>
        <v>#N/A</v>
      </c>
      <c r="C67" s="163">
        <f>IF(ISNUMBER('将来負担比率（分子）の構造'!I$53), IF('将来負担比率（分子）の構造'!I$53 &lt; 0, 0, '将来負担比率（分子）の構造'!I$53), NA())</f>
        <v>661</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6266</v>
      </c>
      <c r="C72" s="167">
        <f>基金残高に係る経年分析!G55</f>
        <v>5979</v>
      </c>
      <c r="D72" s="167">
        <f>基金残高に係る経年分析!H55</f>
        <v>5897</v>
      </c>
    </row>
    <row r="73" spans="1:16" x14ac:dyDescent="0.15">
      <c r="A73" s="166" t="s">
        <v>74</v>
      </c>
      <c r="B73" s="167">
        <f>基金残高に係る経年分析!F56</f>
        <v>4977</v>
      </c>
      <c r="C73" s="167">
        <f>基金残高に係る経年分析!G56</f>
        <v>4334</v>
      </c>
      <c r="D73" s="167">
        <f>基金残高に係る経年分析!H56</f>
        <v>4134</v>
      </c>
    </row>
    <row r="74" spans="1:16" x14ac:dyDescent="0.15">
      <c r="A74" s="166" t="s">
        <v>75</v>
      </c>
      <c r="B74" s="167">
        <f>基金残高に係る経年分析!F57</f>
        <v>9051</v>
      </c>
      <c r="C74" s="167">
        <f>基金残高に係る経年分析!G57</f>
        <v>8903</v>
      </c>
      <c r="D74" s="167">
        <f>基金残高に係る経年分析!H57</f>
        <v>8959</v>
      </c>
    </row>
  </sheetData>
  <sheetProtection algorithmName="SHA-512" hashValue="yF0sycOhzbi+Eso061bxLgEGa8eomEr0suo40AOpfRHhS2YrHzrE71o7NXeHJlYYL3qrNKLqF+1CoCZvcZ8h1Q==" saltValue="SVFenbG4l6yPkkANHZ13u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河野 慎一</cp:lastModifiedBy>
  <cp:lastPrinted>2026-03-24T07:02:02Z</cp:lastPrinted>
  <dcterms:created xsi:type="dcterms:W3CDTF">2026-02-23T09:41:33Z</dcterms:created>
  <dcterms:modified xsi:type="dcterms:W3CDTF">2026-10-01T01:15:45Z</dcterms:modified>
  <cp:category/>
</cp:coreProperties>
</file>