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00010030\Desktop\"/>
    </mc:Choice>
  </mc:AlternateContent>
  <xr:revisionPtr revIDLastSave="0" documentId="13_ncr:1_{EF0FF622-2494-4090-940B-6A33A4FFC922}" xr6:coauthVersionLast="36" xr6:coauthVersionMax="36" xr10:uidLastSave="{00000000-0000-0000-0000-000000000000}"/>
  <bookViews>
    <workbookView xWindow="0" yWindow="0" windowWidth="28800" windowHeight="141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0" i="10" l="1"/>
  <c r="BG39" i="10"/>
  <c r="BG38" i="10"/>
  <c r="BG37" i="10"/>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AM40" i="10"/>
  <c r="U40" i="10"/>
  <c r="C40" i="10"/>
  <c r="BW39" i="10"/>
  <c r="AM39" i="10"/>
  <c r="U39" i="10"/>
  <c r="C39" i="10"/>
  <c r="AM38" i="10"/>
  <c r="C38" i="10"/>
  <c r="AM37" i="10"/>
  <c r="C37" i="10"/>
  <c r="AM36" i="10"/>
  <c r="C34" i="10"/>
  <c r="C35" i="10" s="1"/>
  <c r="C36" i="10" l="1"/>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l="1"/>
  <c r="AM35" i="10" l="1"/>
  <c r="BW34" i="10" s="1"/>
  <c r="BW35" i="10" s="1"/>
  <c r="BW36" i="10" s="1"/>
  <c r="BW37" i="10" s="1"/>
  <c r="BW38" i="10" s="1"/>
  <c r="BE34" i="10"/>
  <c r="BE35" i="10" s="1"/>
  <c r="BE36" i="10" s="1"/>
  <c r="BE37" i="10" s="1"/>
  <c r="BE38" i="10" s="1"/>
  <c r="BE39" i="10" s="1"/>
  <c r="BE40" i="10" s="1"/>
  <c r="CO34" i="10" l="1"/>
  <c r="CO35" i="10" s="1"/>
  <c r="CO36" i="10" s="1"/>
  <c r="CO37" i="10" s="1"/>
  <c r="CO38" i="10" s="1"/>
  <c r="CO39" i="10" s="1"/>
  <c r="CO40" i="10" s="1"/>
</calcChain>
</file>

<file path=xl/sharedStrings.xml><?xml version="1.0" encoding="utf-8"?>
<sst xmlns="http://schemas.openxmlformats.org/spreadsheetml/2006/main" count="1167" uniqueCount="595">
  <si>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</si>
  <si>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</si>
  <si>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</si>
  <si>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</si>
  <si>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</si>
  <si>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</si>
  <si>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</si>
  <si>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</si>
  <si>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</si>
  <si>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</si>
  <si>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</si>
  <si>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</si>
  <si>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</si>
  <si>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</si>
  <si>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</si>
  <si>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</si>
  <si>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</si>
  <si>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</si>
  <si>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</si>
  <si>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</si>
  <si>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</si>
  <si>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</si>
  <si>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</si>
  <si>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</si>
  <si>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</si>
  <si>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</si>
  <si>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</si>
  <si>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</si>
  <si>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</si>
  <si>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</si>
  <si>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</si>
  <si>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</si>
  <si>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</si>
  <si>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</si>
  <si>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</si>
  <si>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</si>
  <si>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</si>
  <si>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</si>
  <si>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</si>
  <si>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</si>
  <si>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</si>
  <si>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</si>
  <si>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</si>
  <si>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</si>
  <si>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</si>
  <si>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</si>
  <si>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</si>
  <si>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</si>
  <si>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</si>
  <si>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</si>
  <si>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</si>
  <si>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</si>
  <si>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</si>
  <si>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</si>
  <si>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</si>
  <si>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</si>
  <si>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</si>
  <si>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</si>
  <si>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</si>
  <si>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</si>
  <si>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</si>
  <si>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</si>
  <si>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</si>
  <si>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</si>
  <si>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</si>
  <si>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</si>
  <si>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</si>
  <si>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</si>
  <si>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</si>
  <si>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</si>
  <si>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</si>
  <si>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</si>
  <si>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</si>
  <si>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</si>
  <si>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</si>
  <si>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</si>
  <si>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</si>
  <si>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</si>
  <si>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</si>
  <si>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</si>
  <si>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</si>
  <si>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</si>
  <si>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</si>
  <si>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</si>
  <si>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</si>
  <si>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</si>
  <si>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</si>
  <si>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</si>
  <si>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</si>
  <si>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</si>
  <si>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</si>
  <si>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</si>
  <si>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</si>
  <si>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</si>
  <si>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佐伯市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</si>
  <si>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</si>
  <si>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</si>
  <si>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</si>
  <si>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</si>
  <si>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</si>
  <si>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</si>
  <si>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</si>
  <si>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</si>
  <si>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</si>
  <si>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</si>
  <si>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</si>
  <si>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</si>
  <si>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</si>
  <si>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</si>
  <si>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</si>
  <si>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</si>
  <si>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</si>
  <si>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</si>
  <si>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</si>
  <si>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</si>
  <si>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</si>
  <si>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</si>
  <si>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</si>
  <si>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</si>
  <si>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</si>
  <si>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</si>
  <si>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</si>
  <si>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</si>
  <si>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</si>
  <si>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</si>
  <si>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</si>
  <si>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</si>
  <si>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</si>
  <si>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</si>
  <si>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</si>
  <si>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</si>
  <si>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</si>
  <si>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</si>
  <si>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</si>
  <si>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</si>
  <si>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</si>
  <si>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</si>
  <si>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</si>
  <si>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</si>
  <si>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</si>
  <si>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</si>
  <si>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</si>
  <si>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</si>
  <si>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</si>
  <si>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</si>
  <si>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</si>
  <si>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</si>
  <si>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</si>
  <si>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</si>
  <si>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</si>
  <si>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</si>
  <si>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</si>
  <si>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</si>
  <si>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</si>
  <si>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</si>
  <si>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</si>
  <si>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</si>
  <si>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</si>
  <si>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</si>
  <si>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</si>
  <si>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</si>
  <si>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</si>
  <si>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</si>
  <si>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</si>
  <si>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</si>
  <si>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</si>
  <si>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</si>
  <si>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</si>
  <si>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</si>
  <si>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</si>
  <si>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</si>
  <si>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</si>
  <si>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</si>
  <si>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</si>
  <si>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</si>
  <si>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</si>
  <si>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</si>
  <si>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</si>
  <si>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</si>
  <si>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</si>
  <si>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</si>
  <si>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</si>
  <si>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</si>
  <si>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</si>
  <si>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</si>
  <si>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</si>
  <si>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</si>
  <si>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</si>
  <si>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</si>
  <si>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</si>
  <si>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</si>
  <si>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</si>
  <si>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</si>
  <si>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</si>
  <si>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</si>
  <si>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</si>
  <si>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</si>
  <si>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</si>
  <si>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</si>
  <si>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</si>
  <si>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</si>
  <si>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</si>
  <si>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</si>
  <si>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大分県佐伯市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</si>
  <si>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</si>
  <si>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</si>
  <si>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</si>
  <si>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</si>
  <si>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</si>
  <si>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</si>
  <si>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</si>
  <si>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</si>
  <si>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</si>
  <si>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</si>
  <si>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</si>
  <si>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</si>
  <si>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</si>
  <si>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</si>
  <si>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</si>
  <si>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</si>
  <si>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</si>
  <si>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</si>
  <si>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</si>
  <si>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</si>
  <si>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</si>
  <si>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</si>
  <si>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</si>
  <si>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</si>
  <si>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</si>
  <si>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</si>
  <si>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</si>
  <si>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</si>
  <si>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</si>
  <si>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</si>
  <si>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</si>
  <si>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</si>
  <si>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</si>
  <si>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</si>
  <si>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</si>
  <si>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</si>
  <si>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</si>
  <si>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</si>
  <si>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</si>
  <si>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</si>
  <si>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</si>
  <si>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</si>
  <si>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</si>
  <si>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</si>
  <si>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</si>
  <si>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</si>
  <si>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</si>
  <si>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</si>
  <si>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</si>
  <si>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</si>
  <si>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</si>
  <si>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</si>
  <si>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</si>
  <si>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</si>
  <si>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</si>
  <si>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</si>
  <si>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</si>
  <si>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</si>
  <si>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</si>
  <si>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</si>
  <si>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</si>
  <si>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</si>
  <si>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</si>
  <si>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</si>
  <si>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</si>
  <si>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</si>
  <si>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</si>
  <si>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</si>
  <si>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</si>
  <si>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</si>
  <si>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</si>
  <si>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</si>
  <si>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</si>
  <si>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</si>
  <si>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</si>
  <si>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</si>
  <si>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</si>
  <si>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</si>
  <si>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</si>
  <si>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</si>
  <si>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</si>
  <si>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</si>
  <si>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</si>
  <si>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</si>
  <si>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</si>
  <si>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</si>
  <si>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</si>
  <si>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</si>
  <si>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</si>
  <si>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</si>
  <si>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</si>
  <si>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</si>
  <si>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</si>
  <si>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</si>
  <si>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</si>
  <si>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</si>
  <si>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</si>
  <si>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</si>
  <si>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</si>
  <si>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</si>
  <si>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</si>
  <si>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</si>
  <si>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</si>
  <si>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</si>
  <si>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</si>
  <si>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</si>
  <si>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</si>
  <si>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</si>
  <si>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</si>
  <si>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</si>
  <si>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</si>
  <si>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</si>
  <si>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</si>
  <si>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</si>
  <si>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</si>
  <si>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</si>
  <si>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</si>
  <si>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</si>
  <si>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</si>
  <si>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</si>
  <si>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</si>
  <si>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</si>
  <si>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</si>
  <si>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</si>
  <si>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</si>
  <si>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</si>
  <si>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</si>
  <si>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</si>
  <si>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</si>
  <si>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</si>
  <si>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</si>
  <si>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</si>
  <si>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</si>
  <si>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</si>
  <si>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</si>
  <si>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</si>
  <si>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</si>
  <si>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</si>
  <si>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</si>
  <si>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</si>
  <si>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</si>
  <si>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</si>
  <si>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</si>
  <si>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</si>
  <si>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</si>
  <si>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</si>
  <si>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</si>
  <si>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</si>
  <si>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</si>
  <si>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</si>
  <si>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大分県佐伯市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</si>
  <si>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</si>
  <si>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</si>
  <si>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</si>
  <si>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</si>
  <si>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</si>
  <si>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</si>
  <si>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</si>
  <si>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</si>
  <si>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</si>
  <si>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</si>
  <si>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</si>
  <si>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</si>
  <si>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</si>
  <si>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</si>
  <si>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</si>
  <si>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</si>
  <si>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</si>
  <si>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</si>
  <si>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</si>
  <si>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</si>
  <si>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飲料水供給事業特別会計</t>
    <phoneticPr fontId="5"/>
  </si>
  <si>
    <t>情報ネットワーク施設事業特別会計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</si>
  <si>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</si>
  <si>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</si>
  <si>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</si>
  <si>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</si>
  <si>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</si>
  <si>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</si>
  <si>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</si>
  <si>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</si>
  <si>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</si>
  <si>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</si>
  <si>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</si>
  <si>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</si>
  <si>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</si>
  <si>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</si>
  <si>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</si>
  <si>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</si>
  <si>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t>
    <phoneticPr fontId="5"/>
  </si>
  <si>
    <t>介護予防支援事業特別会計</t>
    <phoneticPr fontId="5"/>
  </si>
  <si>
    <t>水道事業会計</t>
    <phoneticPr fontId="5"/>
  </si>
  <si>
    <t>法適用企業</t>
    <phoneticPr fontId="5"/>
  </si>
  <si>
    <t>下水道事業会計</t>
    <phoneticPr fontId="5"/>
  </si>
  <si>
    <t>地方卸売市場事業特別会計</t>
    <phoneticPr fontId="5"/>
  </si>
  <si>
    <t>法非適用企業</t>
    <phoneticPr fontId="5"/>
  </si>
  <si>
    <t>大島航路事業特別会計</t>
    <phoneticPr fontId="5"/>
  </si>
  <si>
    <t>蒲江・深島航路事業特別会計</t>
    <phoneticPr fontId="5"/>
  </si>
  <si>
    <t>農業集落排水事業特別会計</t>
    <phoneticPr fontId="5"/>
  </si>
  <si>
    <t>漁業集落排水事業特別会計</t>
    <phoneticPr fontId="5"/>
  </si>
  <si>
    <t>小規模集合排水処理事業特別会計</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</si>
  <si>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</si>
  <si>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</si>
  <si>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</si>
  <si>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</si>
  <si>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</si>
  <si>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</si>
  <si>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</si>
  <si>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</si>
  <si>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</si>
  <si>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</si>
  <si>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</si>
  <si>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</si>
  <si>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</si>
  <si>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</si>
  <si>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</si>
  <si>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</si>
  <si>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</si>
  <si>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</si>
  <si>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</si>
  <si>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</si>
  <si>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</si>
  <si>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</si>
  <si>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</si>
  <si>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</si>
  <si>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</si>
  <si>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</si>
  <si>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</si>
  <si>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</si>
  <si>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</si>
  <si>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</si>
  <si>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</si>
  <si>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</si>
  <si>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</si>
  <si>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</si>
  <si>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</si>
  <si>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</si>
  <si>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</si>
  <si>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</si>
  <si>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</si>
  <si>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</si>
  <si>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</si>
  <si>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</si>
  <si>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</si>
  <si>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</si>
  <si>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</si>
  <si>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</si>
  <si>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</si>
  <si>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</si>
  <si>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</si>
  <si>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</si>
  <si>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</si>
  <si>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</si>
  <si>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</si>
  <si>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</si>
  <si>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</si>
  <si>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</si>
  <si>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</si>
  <si>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</si>
  <si>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</si>
  <si>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</si>
  <si>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</si>
  <si>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</si>
  <si>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</si>
  <si>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</si>
  <si>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</si>
  <si>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</si>
  <si>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</si>
  <si>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</si>
  <si>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</si>
  <si>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</si>
  <si>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</si>
  <si>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</si>
  <si>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</si>
  <si>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</si>
  <si>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</si>
  <si>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</si>
  <si>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</si>
  <si>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</si>
  <si>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</si>
  <si>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</si>
  <si>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</si>
  <si>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</si>
  <si>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</si>
  <si>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</si>
  <si>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</si>
  <si>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</si>
  <si>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</si>
  <si>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</si>
  <si>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</si>
  <si>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</si>
  <si>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</si>
  <si>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</si>
  <si>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</si>
  <si>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</si>
  <si>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</si>
  <si>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</si>
  <si>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</si>
  <si>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</si>
  <si>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</si>
  <si>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</si>
  <si>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</si>
  <si>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</si>
  <si>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</si>
  <si>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</si>
  <si>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</si>
  <si>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</si>
  <si>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</si>
  <si>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</si>
  <si>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</si>
  <si>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</si>
  <si>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</si>
  <si>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</si>
  <si>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</si>
  <si>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</si>
  <si>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</si>
  <si>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</si>
  <si>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</si>
  <si>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</si>
  <si>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</si>
  <si>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</si>
  <si>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</si>
  <si>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</si>
  <si>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</si>
  <si>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</si>
  <si>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</si>
  <si>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</si>
  <si>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</si>
  <si>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</si>
  <si>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</si>
  <si>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</si>
  <si>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</si>
  <si>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</si>
  <si>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</si>
  <si>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</si>
  <si>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</si>
  <si>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</si>
  <si>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2.54</t>
  </si>
  <si>
    <t>▲ 0.07</t>
  </si>
  <si>
    <t>▲ 0.39</t>
  </si>
  <si>
    <t>一般会計</t>
  </si>
  <si>
    <t>水道事業会計</t>
  </si>
  <si>
    <t>下水道事業会計</t>
  </si>
  <si>
    <t>地方卸売市場事業特別会計</t>
  </si>
  <si>
    <t>農業集落排水事業特別会計</t>
  </si>
  <si>
    <t>生活排水処理事業特別会計</t>
  </si>
  <si>
    <t>蒲江・深島航路事業特別会計</t>
  </si>
  <si>
    <t>漁業集落排水事業特別会計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</si>
  <si>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</si>
  <si>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</si>
  <si>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</si>
  <si>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</si>
  <si>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</si>
  <si>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</si>
  <si>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</si>
  <si>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</si>
  <si>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</si>
  <si>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地域振興基金</t>
    <rPh sb="0" eb="2">
      <t>チイキ</t>
    </rPh>
    <rPh sb="2" eb="4">
      <t>シンコウ</t>
    </rPh>
    <rPh sb="4" eb="6">
      <t>キキン</t>
    </rPh>
    <phoneticPr fontId="5"/>
  </si>
  <si>
    <t>ふるさと基金</t>
    <rPh sb="4" eb="6">
      <t>キキン</t>
    </rPh>
    <phoneticPr fontId="5"/>
  </si>
  <si>
    <t>地域福祉基金</t>
    <rPh sb="0" eb="2">
      <t>チイキ</t>
    </rPh>
    <rPh sb="2" eb="4">
      <t>フクシ</t>
    </rPh>
    <rPh sb="4" eb="6">
      <t>キキン</t>
    </rPh>
    <phoneticPr fontId="5"/>
  </si>
  <si>
    <t>ふるさとさいき応援基金</t>
    <phoneticPr fontId="2"/>
  </si>
  <si>
    <t>まちづくり整備基金</t>
    <phoneticPr fontId="2"/>
  </si>
  <si>
    <t>大分県消防補償等組合</t>
  </si>
  <si>
    <t>大分県交通災害共済組合(交通災害共済事業会計)</t>
    <rPh sb="12" eb="14">
      <t>コウツウ</t>
    </rPh>
    <rPh sb="14" eb="16">
      <t>サイガイ</t>
    </rPh>
    <rPh sb="16" eb="18">
      <t>キョウサイ</t>
    </rPh>
    <rPh sb="18" eb="20">
      <t>ジギョウ</t>
    </rPh>
    <rPh sb="20" eb="22">
      <t>カイケイ</t>
    </rPh>
    <phoneticPr fontId="2"/>
  </si>
  <si>
    <t>大分県市町村会館管理組合</t>
    <rPh sb="8" eb="10">
      <t>カンリ</t>
    </rPh>
    <phoneticPr fontId="2"/>
  </si>
  <si>
    <t>大分県後期高齢者医療広域連合（普通会計）</t>
    <rPh sb="15" eb="19">
      <t>フツウカイケイ</t>
    </rPh>
    <phoneticPr fontId="2"/>
  </si>
  <si>
    <t>大分県後期高齢者医療広域連合(後期高齢者医療事業会計)</t>
    <rPh sb="15" eb="20">
      <t>コウキコウレイシャ</t>
    </rPh>
    <rPh sb="20" eb="22">
      <t>イリョウ</t>
    </rPh>
    <rPh sb="24" eb="26">
      <t>カイケイ</t>
    </rPh>
    <phoneticPr fontId="2"/>
  </si>
  <si>
    <t>-</t>
    <phoneticPr fontId="2"/>
  </si>
  <si>
    <t>基金から2百万円繰入</t>
    <rPh sb="0" eb="2">
      <t>キキン</t>
    </rPh>
    <rPh sb="5" eb="8">
      <t>ヒャクマンエン</t>
    </rPh>
    <rPh sb="8" eb="10">
      <t>クリイレ</t>
    </rPh>
    <phoneticPr fontId="2"/>
  </si>
  <si>
    <t>基金から133百万円繰入</t>
    <rPh sb="0" eb="2">
      <t>キキン</t>
    </rPh>
    <rPh sb="7" eb="10">
      <t>ヒャクマンエン</t>
    </rPh>
    <rPh sb="10" eb="12">
      <t>クリイレ</t>
    </rPh>
    <phoneticPr fontId="2"/>
  </si>
  <si>
    <t>基金からの繰入なし</t>
    <rPh sb="0" eb="2">
      <t>キキン</t>
    </rPh>
    <rPh sb="5" eb="7">
      <t>クリイレ</t>
    </rPh>
    <phoneticPr fontId="2"/>
  </si>
  <si>
    <t>公益財団法人さいき農林公社</t>
    <rPh sb="0" eb="4">
      <t>コウエキザイダン</t>
    </rPh>
    <rPh sb="4" eb="6">
      <t>ホウジン</t>
    </rPh>
    <rPh sb="9" eb="13">
      <t>ノウリンコウシャ</t>
    </rPh>
    <phoneticPr fontId="2"/>
  </si>
  <si>
    <t>（有）きらり</t>
    <rPh sb="1" eb="2">
      <t>ユウ</t>
    </rPh>
    <phoneticPr fontId="2"/>
  </si>
  <si>
    <t>（株）まちづくり佐伯</t>
    <rPh sb="1" eb="2">
      <t>カブ</t>
    </rPh>
    <phoneticPr fontId="2"/>
  </si>
  <si>
    <t>佐伯広域森林組合</t>
    <rPh sb="0" eb="4">
      <t>サイキコウイキ</t>
    </rPh>
    <rPh sb="4" eb="8">
      <t>シンリンクミアイ</t>
    </rPh>
    <phoneticPr fontId="2"/>
  </si>
  <si>
    <t>大分県農業農村振興公社</t>
    <rPh sb="0" eb="3">
      <t>オオイタケン</t>
    </rPh>
    <rPh sb="3" eb="5">
      <t>ノウギョウ</t>
    </rPh>
    <rPh sb="5" eb="7">
      <t>ノウソン</t>
    </rPh>
    <rPh sb="7" eb="9">
      <t>シンコウ</t>
    </rPh>
    <rPh sb="9" eb="11">
      <t>コウシャ</t>
    </rPh>
    <phoneticPr fontId="2"/>
  </si>
  <si>
    <t>（株）ケーブルテレビ佐伯</t>
    <rPh sb="1" eb="2">
      <t>カブ</t>
    </rPh>
    <rPh sb="10" eb="12">
      <t>サイキ</t>
    </rPh>
    <phoneticPr fontId="2"/>
  </si>
  <si>
    <t>県所管第三セクター</t>
    <rPh sb="0" eb="1">
      <t>ケン</t>
    </rPh>
    <rPh sb="1" eb="3">
      <t>ショカン</t>
    </rPh>
    <rPh sb="3" eb="5">
      <t>ダイサン</t>
    </rPh>
    <phoneticPr fontId="2"/>
  </si>
  <si>
    <t>一般財団法人観光まちづくり佐伯</t>
    <rPh sb="0" eb="2">
      <t>イッパン</t>
    </rPh>
    <rPh sb="2" eb="4">
      <t>ザイダン</t>
    </rPh>
    <rPh sb="4" eb="6">
      <t>ホウジン</t>
    </rPh>
    <rPh sb="6" eb="8">
      <t>カンコウ</t>
    </rPh>
    <rPh sb="13" eb="15">
      <t>サイキ</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</si>
  <si>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</si>
  <si>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</si>
  <si>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3年度から将来負担比率は無しの状態が続いている。これは、交付税算入率の高い地方債（過疎対策事業債や旧合併特例債など）を活用していることや地方債の償還に充当可能な基金を有していることなどが挙げられる。しかし、合併特例債の終了や基金残高の減少が進んでいることは懸念材料である。一方、有形固定資産減価償却率は1.3％増加した。これは、類似団体より高い状況であり、老朽化が進む公共施設等の維持補修や更新に関する経費をはじめとする将来世代の負担を軽減・平準化していくために、公共施設等総合管理計画に基づき施設の複合化、集約化、廃止等に取り組んでいくことが必要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</si>
  <si>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</si>
  <si>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</si>
  <si>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</si>
  <si>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</si>
  <si>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</si>
  <si>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</si>
  <si>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令和3年度から無しの状態が続いているが、実質公債費比率は昨年度から0.3％増加した。これは分子において元利償還金に充当可能な特定財源が減少したことから、全体で前年度より約1.1億円増加し、分母においては標準税収入額が増加したこともあり、標準財政規模は約1.2億円増加し、分母全体では約2.8億円の増加と分子・分母共に増加となったが、分母の増加率（＋1.4%）より分子の増加率（＋5.5%）が高く、令和５年度単年度の比率は0.4％増加した（令和4年度10.1％、令和5年度10.5%）ためである。今後も歳出経費の削減や特定目的基金の活用などを行って健全な財政運営に努めていく必要がある。</t>
    <rPh sb="83" eb="85">
      <t>ゼンタイ</t>
    </rPh>
    <rPh sb="130" eb="131">
      <t>ヤク</t>
    </rPh>
    <rPh sb="134" eb="136">
      <t>オクエン</t>
    </rPh>
    <rPh sb="146" eb="147">
      <t>ヤク</t>
    </rPh>
    <rPh sb="150" eb="151">
      <t>オク</t>
    </rPh>
    <rPh sb="205" eb="207">
      <t>レイワ</t>
    </rPh>
    <rPh sb="208" eb="210">
      <t>ネンド</t>
    </rPh>
    <rPh sb="274" eb="276">
      <t>ゾウカ</t>
    </rPh>
    <phoneticPr fontId="5"/>
  </si>
  <si>
    <t>実質公債費比率</t>
    <phoneticPr fontId="5"/>
  </si>
  <si>
    <t xml:space="preserve">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</si>
</sst>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D2C412D-5841-4B04-975E-57E4A35A0C0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54225</c:v>
                </c:pt>
                <c:pt idx="3">
                  <c:v>54016</c:v>
                </c:pt>
                <c:pt idx="4">
                  <c:v>52786</c:v>
                </c:pt>
              </c:numCache>
            </c:numRef>
          </c:val>
          <c:smooth val="0"/>
          <c:extLst>
            <c:ext xmlns:c16="http://schemas.microsoft.com/office/drawing/2014/chart" uri="{C3380CC4-5D6E-409C-BE32-E72D297353CC}">
              <c16:uniqueId val="{00000000-80A9-4A60-A9FD-10C9F6EF5C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137699</c:v>
                </c:pt>
                <c:pt idx="1">
                  <c:v>138015</c:v>
                </c:pt>
                <c:pt idx="2">
                  <c:v>91182</c:v>
                </c:pt>
                <c:pt idx="3">
                  <c:v>76804</c:v>
                </c:pt>
                <c:pt idx="4">
                  <c:v>94695</c:v>
                </c:pt>
              </c:numCache>
            </c:numRef>
          </c:val>
          <c:smooth val="0"/>
          <c:extLst>
            <c:ext xmlns:c16="http://schemas.microsoft.com/office/drawing/2014/chart" uri="{C3380CC4-5D6E-409C-BE32-E72D297353CC}">
              <c16:uniqueId val="{00000001-80A9-4A60-A9FD-10C9F6EF5C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2.57</c:v>
                </c:pt>
                <c:pt idx="1">
                  <c:v>2.75</c:v>
                </c:pt>
                <c:pt idx="2">
                  <c:v>3.45</c:v>
                </c:pt>
                <c:pt idx="3">
                  <c:v>3.34</c:v>
                </c:pt>
                <c:pt idx="4">
                  <c:v>4.09</c:v>
                </c:pt>
              </c:numCache>
            </c:numRef>
          </c:val>
          <c:extLst>
            <c:ext xmlns:c16="http://schemas.microsoft.com/office/drawing/2014/chart" uri="{C3380CC4-5D6E-409C-BE32-E72D297353CC}">
              <c16:uniqueId val="{00000000-E9A7-4CFD-8812-7861F506FE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23.55</c:v>
                </c:pt>
                <c:pt idx="1">
                  <c:v>22.92</c:v>
                </c:pt>
                <c:pt idx="2">
                  <c:v>24.64</c:v>
                </c:pt>
                <c:pt idx="3">
                  <c:v>25.26</c:v>
                </c:pt>
                <c:pt idx="4">
                  <c:v>24</c:v>
                </c:pt>
              </c:numCache>
            </c:numRef>
          </c:val>
          <c:extLst>
            <c:ext xmlns:c16="http://schemas.microsoft.com/office/drawing/2014/chart" uri="{C3380CC4-5D6E-409C-BE32-E72D297353CC}">
              <c16:uniqueId val="{00000001-E9A7-4CFD-8812-7861F506FE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-2.54</c:v>
                </c:pt>
                <c:pt idx="1">
                  <c:v>-7.0000000000000007E-2</c:v>
                </c:pt>
                <c:pt idx="2">
                  <c:v>3.07</c:v>
                </c:pt>
                <c:pt idx="3">
                  <c:v>-0.39</c:v>
                </c:pt>
                <c:pt idx="4">
                  <c:v>1.06</c:v>
                </c:pt>
              </c:numCache>
            </c:numRef>
          </c:val>
          <c:smooth val="0"/>
          <c:extLst>
            <c:ext xmlns:c16="http://schemas.microsoft.com/office/drawing/2014/chart" uri="{C3380CC4-5D6E-409C-BE32-E72D297353CC}">
              <c16:uniqueId val="{00000002-E9A7-4CFD-8812-7861F506FE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2.39</c:v>
                </c:pt>
                <c:pt idx="2">
                  <c:v>#N/A</c:v>
                </c:pt>
                <c:pt idx="3">
                  <c:v>0.51</c:v>
                </c:pt>
                <c:pt idx="4">
                  <c:v>#N/A</c:v>
                </c:pt>
                <c:pt idx="5">
                  <c:v>0.97</c:v>
                </c:pt>
                <c:pt idx="6">
                  <c:v>#N/A</c:v>
                </c:pt>
                <c:pt idx="7">
                  <c:v>0.75</c:v>
                </c:pt>
                <c:pt idx="8">
                  <c:v>#N/A</c:v>
                </c:pt>
                <c:pt idx="9">
                  <c:v>0.03</c:v>
                </c:pt>
              </c:numCache>
            </c:numRef>
          </c:val>
          <c:extLst>
            <c:ext xmlns:c16="http://schemas.microsoft.com/office/drawing/2014/chart" uri="{C3380CC4-5D6E-409C-BE32-E72D297353CC}">
              <c16:uniqueId val="{00000000-2675-4ADE-9E7E-02BE539E29F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75-4ADE-9E7E-02BE539E29F7}"/>
            </c:ext>
          </c:extLst>
        </c:ser>
        <c:ser>
          <c:idx val="2"/>
          <c:order val="2"/>
          <c:tx>
            <c:strRef>
              <c:f>データシート!$A$29</c:f>
              <c:strCache>
                <c:ptCount val="1"/>
                <c:pt idx="0">
                  <c:v>漁業集落排水事業特別会計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2675-4ADE-9E7E-02BE539E29F7}"/>
            </c:ext>
          </c:extLst>
        </c:ser>
        <c:ser>
          <c:idx val="3"/>
          <c:order val="3"/>
          <c:tx>
            <c:strRef>
              <c:f>データシート!$A$30</c:f>
              <c:strCache>
                <c:ptCount val="1"/>
                <c:pt idx="0">
                  <c:v>蒲江・深島航路事業特別会計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0.01</c:v>
                </c:pt>
              </c:numCache>
            </c:numRef>
          </c:val>
          <c:extLst>
            <c:ext xmlns:c16="http://schemas.microsoft.com/office/drawing/2014/chart" uri="{C3380CC4-5D6E-409C-BE32-E72D297353CC}">
              <c16:uniqueId val="{00000003-2675-4ADE-9E7E-02BE539E29F7}"/>
            </c:ext>
          </c:extLst>
        </c:ser>
        <c:ser>
          <c:idx val="4"/>
          <c:order val="4"/>
          <c:tx>
            <c:strRef>
              <c:f>データシート!$A$31</c:f>
              <c:strCache>
                <c:ptCount val="1"/>
                <c:pt idx="0">
                  <c:v>生活排水処理事業特別会計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2675-4ADE-9E7E-02BE539E29F7}"/>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2675-4ADE-9E7E-02BE539E29F7}"/>
            </c:ext>
          </c:extLst>
        </c:ser>
        <c:ser>
          <c:idx val="6"/>
          <c:order val="6"/>
          <c:tx>
            <c:strRef>
              <c:f>データシート!$A$33</c:f>
              <c:strCache>
                <c:ptCount val="1"/>
                <c:pt idx="0">
                  <c:v>地方卸売市場事業特別会計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0.02</c:v>
                </c:pt>
                <c:pt idx="4">
                  <c:v>#N/A</c:v>
                </c:pt>
                <c:pt idx="5">
                  <c:v>0.01</c:v>
                </c:pt>
                <c:pt idx="6">
                  <c:v>#N/A</c:v>
                </c:pt>
                <c:pt idx="7">
                  <c:v>0.01</c:v>
                </c:pt>
                <c:pt idx="8">
                  <c:v>#N/A</c:v>
                </c:pt>
                <c:pt idx="9">
                  <c:v>0.49</c:v>
                </c:pt>
              </c:numCache>
            </c:numRef>
          </c:val>
          <c:extLst>
            <c:ext xmlns:c16="http://schemas.microsoft.com/office/drawing/2014/chart" uri="{C3380CC4-5D6E-409C-BE32-E72D297353CC}">
              <c16:uniqueId val="{00000006-2675-4ADE-9E7E-02BE539E29F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2.4700000000000002</c:v>
                </c:pt>
                <c:pt idx="4">
                  <c:v>#N/A</c:v>
                </c:pt>
                <c:pt idx="5">
                  <c:v>2.33</c:v>
                </c:pt>
                <c:pt idx="6">
                  <c:v>#N/A</c:v>
                </c:pt>
                <c:pt idx="7">
                  <c:v>2.4700000000000002</c:v>
                </c:pt>
                <c:pt idx="8">
                  <c:v>#N/A</c:v>
                </c:pt>
                <c:pt idx="9">
                  <c:v>2.4300000000000002</c:v>
                </c:pt>
              </c:numCache>
            </c:numRef>
          </c:val>
          <c:extLst>
            <c:ext xmlns:c16="http://schemas.microsoft.com/office/drawing/2014/chart" uri="{C3380CC4-5D6E-409C-BE32-E72D297353CC}">
              <c16:uniqueId val="{00000007-2675-4ADE-9E7E-02BE539E29F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2.4900000000000002</c:v>
                </c:pt>
                <c:pt idx="2">
                  <c:v>#N/A</c:v>
                </c:pt>
                <c:pt idx="3">
                  <c:v>2.4700000000000002</c:v>
                </c:pt>
                <c:pt idx="4">
                  <c:v>#N/A</c:v>
                </c:pt>
                <c:pt idx="5">
                  <c:v>2.2400000000000002</c:v>
                </c:pt>
                <c:pt idx="6">
                  <c:v>#N/A</c:v>
                </c:pt>
                <c:pt idx="7">
                  <c:v>2.4300000000000002</c:v>
                </c:pt>
                <c:pt idx="8">
                  <c:v>#N/A</c:v>
                </c:pt>
                <c:pt idx="9">
                  <c:v>2.54</c:v>
                </c:pt>
              </c:numCache>
            </c:numRef>
          </c:val>
          <c:extLst>
            <c:ext xmlns:c16="http://schemas.microsoft.com/office/drawing/2014/chart" uri="{C3380CC4-5D6E-409C-BE32-E72D297353CC}">
              <c16:uniqueId val="{00000008-2675-4ADE-9E7E-02BE539E29F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2.57</c:v>
                </c:pt>
                <c:pt idx="2">
                  <c:v>#N/A</c:v>
                </c:pt>
                <c:pt idx="3">
                  <c:v>2.75</c:v>
                </c:pt>
                <c:pt idx="4">
                  <c:v>#N/A</c:v>
                </c:pt>
                <c:pt idx="5">
                  <c:v>3.45</c:v>
                </c:pt>
                <c:pt idx="6">
                  <c:v>#N/A</c:v>
                </c:pt>
                <c:pt idx="7">
                  <c:v>3.33</c:v>
                </c:pt>
                <c:pt idx="8">
                  <c:v>#N/A</c:v>
                </c:pt>
                <c:pt idx="9">
                  <c:v>4.09</c:v>
                </c:pt>
              </c:numCache>
            </c:numRef>
          </c:val>
          <c:extLst>
            <c:ext xmlns:c16="http://schemas.microsoft.com/office/drawing/2014/chart" uri="{C3380CC4-5D6E-409C-BE32-E72D297353CC}">
              <c16:uniqueId val="{00000009-2675-4ADE-9E7E-02BE539E29F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6517</c:v>
                </c:pt>
                <c:pt idx="5">
                  <c:v>6173</c:v>
                </c:pt>
                <c:pt idx="8">
                  <c:v>5962</c:v>
                </c:pt>
                <c:pt idx="11">
                  <c:v>5770</c:v>
                </c:pt>
                <c:pt idx="14">
                  <c:v>5486</c:v>
                </c:pt>
              </c:numCache>
            </c:numRef>
          </c:val>
          <c:extLst>
            <c:ext xmlns:c16="http://schemas.microsoft.com/office/drawing/2014/chart" uri="{C3380CC4-5D6E-409C-BE32-E72D297353CC}">
              <c16:uniqueId val="{00000000-4DB3-4E1E-8B34-ECEA03F788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B3-4E1E-8B34-ECEA03F788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DB3-4E1E-8B34-ECEA03F788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B3-4E1E-8B34-ECEA03F788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1076</c:v>
                </c:pt>
                <c:pt idx="3">
                  <c:v>1074</c:v>
                </c:pt>
                <c:pt idx="6">
                  <c:v>1038</c:v>
                </c:pt>
                <c:pt idx="9">
                  <c:v>995</c:v>
                </c:pt>
                <c:pt idx="12">
                  <c:v>973</c:v>
                </c:pt>
              </c:numCache>
            </c:numRef>
          </c:val>
          <c:extLst>
            <c:ext xmlns:c16="http://schemas.microsoft.com/office/drawing/2014/chart" uri="{C3380CC4-5D6E-409C-BE32-E72D297353CC}">
              <c16:uniqueId val="{00000004-4DB3-4E1E-8B34-ECEA03F788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B3-4E1E-8B34-ECEA03F788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B3-4E1E-8B34-ECEA03F788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6822</c:v>
                </c:pt>
                <c:pt idx="3">
                  <c:v>6897</c:v>
                </c:pt>
                <c:pt idx="6">
                  <c:v>6854</c:v>
                </c:pt>
                <c:pt idx="9">
                  <c:v>6742</c:v>
                </c:pt>
                <c:pt idx="12">
                  <c:v>6588</c:v>
                </c:pt>
              </c:numCache>
            </c:numRef>
          </c:val>
          <c:extLst>
            <c:ext xmlns:c16="http://schemas.microsoft.com/office/drawing/2014/chart" uri="{C3380CC4-5D6E-409C-BE32-E72D297353CC}">
              <c16:uniqueId val="{00000007-4DB3-4E1E-8B34-ECEA03F788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1381</c:v>
                </c:pt>
                <c:pt idx="2">
                  <c:v>#N/A</c:v>
                </c:pt>
                <c:pt idx="3">
                  <c:v>#N/A</c:v>
                </c:pt>
                <c:pt idx="4">
                  <c:v>1798</c:v>
                </c:pt>
                <c:pt idx="5">
                  <c:v>#N/A</c:v>
                </c:pt>
                <c:pt idx="6">
                  <c:v>#N/A</c:v>
                </c:pt>
                <c:pt idx="7">
                  <c:v>1930</c:v>
                </c:pt>
                <c:pt idx="8">
                  <c:v>#N/A</c:v>
                </c:pt>
                <c:pt idx="9">
                  <c:v>#N/A</c:v>
                </c:pt>
                <c:pt idx="10">
                  <c:v>1967</c:v>
                </c:pt>
                <c:pt idx="11">
                  <c:v>#N/A</c:v>
                </c:pt>
                <c:pt idx="12">
                  <c:v>#N/A</c:v>
                </c:pt>
                <c:pt idx="13">
                  <c:v>2075</c:v>
                </c:pt>
                <c:pt idx="14">
                  <c:v>#N/A</c:v>
                </c:pt>
              </c:numCache>
            </c:numRef>
          </c:val>
          <c:smooth val="0"/>
          <c:extLst>
            <c:ext xmlns:c16="http://schemas.microsoft.com/office/drawing/2014/chart" uri="{C3380CC4-5D6E-409C-BE32-E72D297353CC}">
              <c16:uniqueId val="{00000008-4DB3-4E1E-8B34-ECEA03F788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44894</c:v>
                </c:pt>
                <c:pt idx="5">
                  <c:v>45442</c:v>
                </c:pt>
                <c:pt idx="8">
                  <c:v>43837</c:v>
                </c:pt>
                <c:pt idx="11">
                  <c:v>39939</c:v>
                </c:pt>
                <c:pt idx="14">
                  <c:v>39243</c:v>
                </c:pt>
              </c:numCache>
            </c:numRef>
          </c:val>
          <c:extLst>
            <c:ext xmlns:c16="http://schemas.microsoft.com/office/drawing/2014/chart" uri="{C3380CC4-5D6E-409C-BE32-E72D297353CC}">
              <c16:uniqueId val="{00000000-5368-4A57-A56A-923CC12EFE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2457</c:v>
                </c:pt>
                <c:pt idx="5">
                  <c:v>2519</c:v>
                </c:pt>
                <c:pt idx="8">
                  <c:v>3070</c:v>
                </c:pt>
                <c:pt idx="11">
                  <c:v>2934</c:v>
                </c:pt>
                <c:pt idx="14">
                  <c:v>2733</c:v>
                </c:pt>
              </c:numCache>
            </c:numRef>
          </c:val>
          <c:extLst>
            <c:ext xmlns:c16="http://schemas.microsoft.com/office/drawing/2014/chart" uri="{C3380CC4-5D6E-409C-BE32-E72D297353CC}">
              <c16:uniqueId val="{00000001-5368-4A57-A56A-923CC12EFE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19922</c:v>
                </c:pt>
                <c:pt idx="5">
                  <c:v>19049</c:v>
                </c:pt>
                <c:pt idx="8">
                  <c:v>19990</c:v>
                </c:pt>
                <c:pt idx="11">
                  <c:v>20199</c:v>
                </c:pt>
                <c:pt idx="14">
                  <c:v>19064</c:v>
                </c:pt>
              </c:numCache>
            </c:numRef>
          </c:val>
          <c:extLst>
            <c:ext xmlns:c16="http://schemas.microsoft.com/office/drawing/2014/chart" uri="{C3380CC4-5D6E-409C-BE32-E72D297353CC}">
              <c16:uniqueId val="{00000002-5368-4A57-A56A-923CC12EFE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368-4A57-A56A-923CC12EFE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368-4A57-A56A-923CC12EFE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21</c:v>
                </c:pt>
                <c:pt idx="3">
                  <c:v>17</c:v>
                </c:pt>
                <c:pt idx="6">
                  <c:v>26</c:v>
                </c:pt>
                <c:pt idx="9">
                  <c:v>31</c:v>
                </c:pt>
                <c:pt idx="12">
                  <c:v>51</c:v>
                </c:pt>
              </c:numCache>
            </c:numRef>
          </c:val>
          <c:extLst>
            <c:ext xmlns:c16="http://schemas.microsoft.com/office/drawing/2014/chart" uri="{C3380CC4-5D6E-409C-BE32-E72D297353CC}">
              <c16:uniqueId val="{00000005-5368-4A57-A56A-923CC12EFE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7574</c:v>
                </c:pt>
                <c:pt idx="3">
                  <c:v>7402</c:v>
                </c:pt>
                <c:pt idx="6">
                  <c:v>7167</c:v>
                </c:pt>
                <c:pt idx="9">
                  <c:v>7215</c:v>
                </c:pt>
                <c:pt idx="12">
                  <c:v>7118</c:v>
                </c:pt>
              </c:numCache>
            </c:numRef>
          </c:val>
          <c:extLst>
            <c:ext xmlns:c16="http://schemas.microsoft.com/office/drawing/2014/chart" uri="{C3380CC4-5D6E-409C-BE32-E72D297353CC}">
              <c16:uniqueId val="{00000006-5368-4A57-A56A-923CC12EFE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368-4A57-A56A-923CC12EFE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9531</c:v>
                </c:pt>
                <c:pt idx="3">
                  <c:v>9587</c:v>
                </c:pt>
                <c:pt idx="6">
                  <c:v>9362</c:v>
                </c:pt>
                <c:pt idx="9">
                  <c:v>8918</c:v>
                </c:pt>
                <c:pt idx="12">
                  <c:v>7946</c:v>
                </c:pt>
              </c:numCache>
            </c:numRef>
          </c:val>
          <c:extLst>
            <c:ext xmlns:c16="http://schemas.microsoft.com/office/drawing/2014/chart" uri="{C3380CC4-5D6E-409C-BE32-E72D297353CC}">
              <c16:uniqueId val="{00000008-5368-4A57-A56A-923CC12EFE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368-4A57-A56A-923CC12EFE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49433</c:v>
                </c:pt>
                <c:pt idx="3">
                  <c:v>50665</c:v>
                </c:pt>
                <c:pt idx="6">
                  <c:v>48971</c:v>
                </c:pt>
                <c:pt idx="9">
                  <c:v>46071</c:v>
                </c:pt>
                <c:pt idx="12">
                  <c:v>42746</c:v>
                </c:pt>
              </c:numCache>
            </c:numRef>
          </c:val>
          <c:extLst>
            <c:ext xmlns:c16="http://schemas.microsoft.com/office/drawing/2014/chart" uri="{C3380CC4-5D6E-409C-BE32-E72D297353CC}">
              <c16:uniqueId val="{0000000A-5368-4A57-A56A-923CC12EFEB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661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368-4A57-A56A-923CC12EFEB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6305</c:v>
                </c:pt>
                <c:pt idx="1">
                  <c:v>6266</c:v>
                </c:pt>
                <c:pt idx="2">
                  <c:v>5979</c:v>
                </c:pt>
              </c:numCache>
            </c:numRef>
          </c:val>
          <c:extLst>
            <c:ext xmlns:c16="http://schemas.microsoft.com/office/drawing/2014/chart" uri="{C3380CC4-5D6E-409C-BE32-E72D297353CC}">
              <c16:uniqueId val="{00000000-52A8-4448-9EF9-4977CD34F0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5072</c:v>
                </c:pt>
                <c:pt idx="1">
                  <c:v>4977</c:v>
                </c:pt>
                <c:pt idx="2">
                  <c:v>4334</c:v>
                </c:pt>
              </c:numCache>
            </c:numRef>
          </c:val>
          <c:extLst>
            <c:ext xmlns:c16="http://schemas.microsoft.com/office/drawing/2014/chart" uri="{C3380CC4-5D6E-409C-BE32-E72D297353CC}">
              <c16:uniqueId val="{00000001-52A8-4448-9EF9-4977CD34F0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8954</c:v>
                </c:pt>
                <c:pt idx="1">
                  <c:v>9051</c:v>
                </c:pt>
                <c:pt idx="2">
                  <c:v>8903</c:v>
                </c:pt>
              </c:numCache>
            </c:numRef>
          </c:val>
          <c:extLst>
            <c:ext xmlns:c16="http://schemas.microsoft.com/office/drawing/2014/chart" uri="{C3380CC4-5D6E-409C-BE32-E72D297353CC}">
              <c16:uniqueId val="{00000002-52A8-4448-9EF9-4977CD34F0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{12314BE2-44E9-4EB2-8B25-34E0CA66EDF4}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B17-4A8C-842E-C0F5224E6A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{DE9AF892-F000-47B4-A7C6-FD1ED58FB57D}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17-4A8C-842E-C0F5224E6A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{3DC2E2B8-C9FE-4BF6-9CE8-3423A548957C}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17-4A8C-842E-C0F5224E6A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{8B2CB06B-9392-4246-9A69-A411225D4DF5}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17-4A8C-842E-C0F5224E6A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{5E647FE1-3EAD-4979-9B5D-6DA5E9EEB40F}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17-4A8C-842E-C0F5224E6A7C}"/>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{7F6DA3B0-903A-4AC6-9B91-8F00C6921654}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B17-4A8C-842E-C0F5224E6A7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{711E4CE9-AEBA-44E7-A163-881E0F0269DD}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B17-4A8C-842E-C0F5224E6A7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{26C6277E-90B6-4BDD-9790-8067A24BE288}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B17-4A8C-842E-C0F5224E6A7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{4C005B85-A482-4761-894D-0628AC4CC539}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B17-4A8C-842E-C0F5224E6A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61.5</c:v>
                </c:pt>
                <c:pt idx="16">
                  <c:v>62.5</c:v>
                </c:pt>
                <c:pt idx="24">
                  <c:v>63.7</c:v>
                </c:pt>
                <c:pt idx="32">
                  <c:v>65</c:v>
                </c:pt>
              </c:numCache>
            </c:numRef>
          </c:xVal>
          <c:yVal>
            <c:numRef>
              <c:f>公会計指標分析・財政指標組合せ分析表!$BP$51:$DC$51</c:f>
              <c:numCache>
                <c:formatCode>#,##0.0;"▲ "#,##0.0</c:formatCode>
                <c:ptCount val="40"/>
                <c:pt idx="8">
                  <c:v>3.4</c:v>
                </c:pt>
              </c:numCache>
            </c:numRef>
          </c:yVal>
          <c:smooth val="0"/>
          <c:extLst>
            <c:ext xmlns:c16="http://schemas.microsoft.com/office/drawing/2014/chart" uri="{C3380CC4-5D6E-409C-BE32-E72D297353CC}">
              <c16:uniqueId val="{00000009-EB17-4A8C-842E-C0F5224E6A7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{C7EB3689-909D-4E3E-B45D-54E7E92806FB}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B17-4A8C-842E-C0F5224E6A7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{7EB9BA1F-2A3C-425C-BC7C-D3FF86097B53}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17-4A8C-842E-C0F5224E6A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{90F5486D-4058-4931-832A-3AAEDE3078C7}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17-4A8C-842E-C0F5224E6A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{4D1CA545-BF7B-45BB-AA55-3C2D8C1E77E3}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17-4A8C-842E-C0F5224E6A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{BED5B8D6-5DB2-4278-9516-8B66B82CA5F0}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17-4A8C-842E-C0F5224E6A7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{D25BE27B-99E0-41C7-84C4-C247A51AEEE8}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B17-4A8C-842E-C0F5224E6A7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{E0A6B7EF-CCE2-45B8-98D4-94D8A21E7C5E}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B17-4A8C-842E-C0F5224E6A7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{7FFD916D-E08D-44FB-99FB-9BBCC7D72B1F}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B17-4A8C-842E-C0F5224E6A7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{12F87EDC-7FD5-407C-9CC1-5B0568AB4904}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B17-4A8C-842E-C0F5224E6A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62.2</c:v>
                </c:pt>
                <c:pt idx="24">
                  <c:v>63.2</c:v>
                </c:pt>
                <c:pt idx="32">
                  <c:v>64.599999999999994</c:v>
                </c:pt>
              </c:numCache>
            </c:numRef>
          </c:xVal>
          <c:yVal>
            <c:numRef>
              <c:f>公会計指標分析・財政指標組合せ分析表!$BP$55:$DC$55</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EB17-4A8C-842E-C0F5224E6A7C}"/>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{2A401175-71EE-4DA2-AE68-6BB1AD305943}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A79-4EEE-A6B7-F61B17172C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{D48AFF64-BC5B-4C6A-AA65-A6C462EA4E18}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79-4EEE-A6B7-F61B17172C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{6BFF3714-41EA-4386-B12B-7B803650AA5E}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79-4EEE-A6B7-F61B17172C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{7E19C487-A576-4659-9900-B17DF7A461FE}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79-4EEE-A6B7-F61B17172C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{05475BC8-7EC9-4E0D-A98B-86022BAE4635}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79-4EEE-A6B7-F61B17172C9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{19C9D248-92B8-42A7-8DE4-E3E44DDEF512}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A79-4EEE-A6B7-F61B17172C9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{1CAA11A2-2AD1-475D-862A-5B3FDC074EDA}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A79-4EEE-A6B7-F61B17172C9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{D3F9FE45-46E9-48C6-9BEC-F3B3747CB887}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A79-4EEE-A6B7-F61B17172C9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{19A4AA68-25AB-468D-8CF1-FF7756868FA4}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A79-4EEE-A6B7-F61B17172C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8.3000000000000007</c:v>
                </c:pt>
                <c:pt idx="16">
                  <c:v>8.6999999999999993</c:v>
                </c:pt>
                <c:pt idx="24">
                  <c:v>9.6999999999999993</c:v>
                </c:pt>
                <c:pt idx="32">
                  <c:v>10</c:v>
                </c:pt>
              </c:numCache>
            </c:numRef>
          </c:xVal>
          <c:yVal>
            <c:numRef>
              <c:f>公会計指標分析・財政指標組合せ分析表!$BP$73:$DC$73</c:f>
              <c:numCache>
                <c:formatCode>#,##0.0;"▲ "#,##0.0</c:formatCode>
                <c:ptCount val="40"/>
                <c:pt idx="8">
                  <c:v>3.4</c:v>
                </c:pt>
              </c:numCache>
            </c:numRef>
          </c:yVal>
          <c:smooth val="0"/>
          <c:extLst>
            <c:ext xmlns:c16="http://schemas.microsoft.com/office/drawing/2014/chart" uri="{C3380CC4-5D6E-409C-BE32-E72D297353CC}">
              <c16:uniqueId val="{00000009-9A79-4EEE-A6B7-F61B17172C9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{962B4DBF-15E6-462D-AD1B-2DCE3354A596}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A79-4EEE-A6B7-F61B17172C9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{D8AA9418-AB27-486D-BFE8-E37CD1FC8314}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79-4EEE-A6B7-F61B17172C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{C01605A0-F3D5-4CCA-A59F-231FEF4712CD}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79-4EEE-A6B7-F61B17172C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{46D35F3B-DEC7-454B-8C08-2831C5E048D7}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79-4EEE-A6B7-F61B17172C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{B0D0C35E-9727-4E27-9548-02733CD72F8C}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79-4EEE-A6B7-F61B17172C9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{66E7D151-482F-4498-B647-C3D9D939EB8A}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A79-4EEE-A6B7-F61B17172C9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{0D01E581-B565-49A2-AA47-7A8F943FAF12}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A79-4EEE-A6B7-F61B17172C9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{05DE6760-CC38-464D-8979-8576E2806E85}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A79-4EEE-A6B7-F61B17172C9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{63D94C53-BC63-463F-B6EF-71D4AFE3B642}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A79-4EEE-A6B7-F61B17172C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6.6</c:v>
                </c:pt>
                <c:pt idx="24">
                  <c:v>6.6</c:v>
                </c:pt>
                <c:pt idx="32">
                  <c:v>6.7</c:v>
                </c:pt>
              </c:numCache>
            </c:numRef>
          </c:xVal>
          <c:yVal>
            <c:numRef>
              <c:f>公会計指標分析・財政指標組合せ分析表!$BP$77:$DC$77</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9A79-4EEE-A6B7-F61B17172C96}"/>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大分県佐伯市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元利償還金は過去の大型事業の償還終了や新規発行の抑制により減少傾向にある。</a:t>
          </a:r>
        </a:p>
        <a:p>
          <a:r>
            <a:rPr kumimoji="1" lang="ja-JP" altLang="en-US" sz="1400">
              <a:latin typeface="ＭＳ ゴシック" pitchFamily="49" charset="-128"/>
              <a:ea typeface="ＭＳ ゴシック" pitchFamily="49" charset="-128"/>
            </a:rPr>
            <a:t>　公営企業債の元利償還金に対する繰入金は主に下水道事業会計によるものであり、概ね横ばい又は若干の減少傾向にある。</a:t>
          </a:r>
        </a:p>
        <a:p>
          <a:r>
            <a:rPr kumimoji="1" lang="ja-JP" altLang="en-US" sz="1400">
              <a:latin typeface="ＭＳ ゴシック" pitchFamily="49" charset="-128"/>
              <a:ea typeface="ＭＳ ゴシック" pitchFamily="49" charset="-128"/>
            </a:rPr>
            <a:t>　算入公債費の減少により、実質公債費比率の分子は増加している。</a:t>
          </a:r>
        </a:p>
        <a:p>
          <a:r>
            <a:rPr kumimoji="1" lang="ja-JP" altLang="en-US" sz="1400">
              <a:latin typeface="ＭＳ ゴシック" pitchFamily="49" charset="-128"/>
              <a:ea typeface="ＭＳ ゴシック" pitchFamily="49" charset="-128"/>
            </a:rPr>
            <a:t>　今後も地方債の新規発行を抑制するなど、元利償還金の削減に努める。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大分県佐伯市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一般会計等に係る地方債の現在高は、令和２年度に大型事業の実施により一時的に増加したが、市債の新規発行の抑制等により減少している。</a:t>
          </a:r>
        </a:p>
        <a:p>
          <a:r>
            <a:rPr kumimoji="1" lang="ja-JP" altLang="en-US" sz="1400">
              <a:latin typeface="ＭＳ ゴシック" pitchFamily="49" charset="-128"/>
              <a:ea typeface="ＭＳ ゴシック" pitchFamily="49" charset="-128"/>
            </a:rPr>
            <a:t>　公営企業債等繰入見込額は、下水道事業会計の影響が大きいが起債の発行の抑制等に努めており、毎年減少している。</a:t>
          </a:r>
        </a:p>
        <a:p>
          <a:r>
            <a:rPr kumimoji="1" lang="ja-JP" altLang="en-US" sz="1400">
              <a:latin typeface="ＭＳ ゴシック" pitchFamily="49" charset="-128"/>
              <a:ea typeface="ＭＳ ゴシック" pitchFamily="49" charset="-128"/>
            </a:rPr>
            <a:t>　充当可能基金は、財政調整基金と減債基金の取崩しを行ったことにより減少している。</a:t>
          </a:r>
        </a:p>
        <a:p>
          <a:r>
            <a:rPr kumimoji="1" lang="ja-JP" altLang="en-US" sz="1400">
              <a:latin typeface="ＭＳ ゴシック" pitchFamily="49" charset="-128"/>
              <a:ea typeface="ＭＳ ゴシック" pitchFamily="49" charset="-128"/>
            </a:rPr>
            <a:t>　以上により、令和５年度決算においては</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を下回り、将来負担比率が発生しなかった。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大分県佐伯市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決算剰余金や基金利子を積立てたほか、ふるさとさいき応援基金など、基金全体で約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百千万円積立てたが、財源不足や地方債償還のために財政調整基金と減債基金を約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取崩したほか、その他の基金で約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普通交付税の合併算定替による特例措置の段階的縮減の終了などで、厳しい財政運営が求められるため、その他特定目的基金を積極的に活用していく予定である。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地域振興基金：市民の連帯の強化及び地域振興のための事業の推進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ふるさと基金：創造的かつ一体的な振興整備のため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地域福祉基金：高齢化社会の到来に備え、地域における福祉活動の促進、快適な生活環境の形成等を図る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ふるさとさいき応援基金：ふるさとさいきを応援するために寄附された寄附金の適正な管理及び運用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まちづくり整備基金：施設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用地を含む。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の整備及びまちづくり事業の推進を図る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収支不均衡を補うため上記の特定目的基金等を積極的に活用したため基金残額が減少した。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普通交付税の合併算定替による特例措置の段階的縮減の終了などで、非常に厳しい財政運営が求められるため、活用できるその他特定目的基金は、積極的に活用していく予定。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決算剰余金と基金利子を約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百万円積立てたが、財源不足により約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特例措置の段階的縮減の終了などで、厳しい財政運営が求められるため、今後も減少していく見込みではある。しかし投資的経費の抑制、定員の管理、給与の適正化、組織機構の見直し等により歳出の削減を行うと同時に、自主財源の根幹をなす市税の徴収強化を中心とする歳入の確保、その他特定目的基金の積極的活用に努め、取崩しの抑制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百万円積立てたが、地方債償還のため約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市債の新規発行の抑制等に努めているが、大型の整備事業の償還が控えているため減少する見込みであるので、その他特定目的基金を活用し、取崩しの抑制を図っていく。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4BD08FF-BDC6-4797-9CB1-6055579BF0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B487D97-9A36-4703-A08E-6D032AEC6E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301B159-3599-496F-A92B-F42F775A180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23135D0C-2782-42C0-9C3A-37887C9D189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214F4280-490A-40DA-9E3F-1A85AA5748F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A762F4F3-2C64-4A3F-8A09-E373222BF7E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450DA56E-B65D-4006-A18D-755B487A313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3C5B403A-09CE-4A24-84E4-5A096E9059F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BF29A13-0E4E-428F-B349-5F644034453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42890AC3-9DF7-47FA-AAFC-CBAF13B5ACB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74EC3F96-9BA6-4AE7-9ECD-5B2E61562A8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ADCE6442-B92D-4F83-9602-B8542B50A8D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862F84F9-4E1E-4664-9CEC-AD1232C0D3B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E9F4F14-BD2A-4F2F-8F87-3C9C15966B3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414278BB-6EBE-4AD7-A9D2-53D000641F8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C40AD01A-00AC-410C-9846-B0A405B94CB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AF4EF8BA-3205-416E-BD37-1FC91FE3686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F45D1F12-3BFE-4DF7-A1FD-0EADB2D5C47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EF9990F2-8B79-4004-8B45-3C9ADCF9C9C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1F35EFD4-B35D-44C2-994D-A5D2E39FB81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65,624
64,949
903.14
48,268,077
47,074,505
1,019,795
24,915,641
42,746,429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DF8C73A2-02DD-4F25-B4FA-7ACBDDD4F03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A69BE01A-28B9-4E7A-9A5F-0997789693D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8B9E27AA-9E23-4B6B-8251-8EB3FDFD1DA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9F74E4DC-0038-4BA7-80DC-D8A118BC3F5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99CC128F-E6CF-4303-AD8B-6B796949BB6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8DED3E21-3CCB-4149-9D95-870D8207F4C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E94E07DA-B626-4437-A98E-9EE7316A66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9FE07BD5-67B9-4E80-AAE9-A19F0611C22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4D34CC44-BB9B-464C-B4FC-8A847E3CE5E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911CF717-684E-45E9-A6CF-FC67D762F36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51FDD06D-800D-469A-871E-A3BFE81119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1C4F6940-B996-4CF0-8C55-168474C6D68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4C659F38-5476-4EA6-B946-46B38F8ACAC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B699A928-B40E-4F95-81E6-E179503FE91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D3EB3B88-132D-45A2-8A62-5A31A711347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C3E7DB05-81D9-4E09-B576-B6873C2C7DD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23B700A5-52D2-4514-A61A-73BB9F42606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5047076E-C058-4C6E-A2DC-701D86014B5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AF87B178-FDA7-4DD1-8DF0-7C25B16735D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AD93EF61-6D63-4DA8-871F-7D8F7465D70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D9BFD3D4-A177-4B0C-BC90-507EBD27F0B4}"/>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2C03E2F2-C265-4E99-BD30-CD56F8C5E39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612450CD-6DCF-450A-8FBA-53097D3DEE4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998962E8-EA10-4F96-89B8-73BAD42A295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63BD1DD8-1CF6-47AF-85D6-44E7804B9AB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71CAA517-99E5-444D-BCF4-3DF42A0952F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A73DDFD8-8F97-40E1-8B04-33108CC1956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81B21B18-4313-4AE4-A7A3-C35C76F539C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C801F879-EA8C-4470-807A-F437D261BD5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EE28755-004C-4C3F-A6C2-C816A83CD73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2B5E6ED0-84D5-4F8E-9279-612C9DCBA5A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C10B7B5F-B89C-4186-ADA8-EFAF58EAD4C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D241C227-0118-469C-B63E-FA739899E5D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531F5A93-9AE4-4466-91A2-F637502FD5B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DF59EEDF-E918-4C53-B509-8FE776CC420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増加し、類似団体よりもやや高い水準である。これは、</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つの市町村の合併で各地区に類似する老朽化した施設を保有しているためであると考えられる。</a:t>
          </a:r>
          <a:endParaRPr lang="ja-JP" altLang="ja-JP">
            <a:effectLst/>
          </a:endParaRPr>
        </a:p>
        <a:p>
          <a:r>
            <a:rPr kumimoji="1" lang="ja-JP" altLang="ja-JP" sz="1100">
              <a:solidFill>
                <a:schemeClr val="dk1"/>
              </a:solidFill>
              <a:effectLst/>
              <a:latin typeface="+mn-lt"/>
              <a:ea typeface="+mn-ea"/>
              <a:cs typeface="+mn-cs"/>
            </a:rPr>
            <a:t>今後も、公共施設等総合管理計画における数値目標（令和</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年度までに公共施設等の延床面積を</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％縮減）に向け、公共施設の集約化・複合化・除却などを積極的に取り組んでいく。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4D64332B-D098-437E-BD76-5FC1E998813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DCC51EBC-8A32-41FD-A4DD-51649FFB7A6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8E6D680B-E340-4C3B-BAF1-08E14AA0F71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92B01AFF-B7DB-49D2-AA34-F4C529950BC4}"/>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C8B9D6E1-DC94-4F9B-82FE-2DDEF014831B}"/>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E702E3B7-0E2D-4467-8524-5DC030337192}"/>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9DE39F00-3F60-436C-9E2D-A59F115DA23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A9723A9A-9E3B-4071-84B3-3A84ED644A9A}"/>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B336DEA7-DB28-4A9F-A36C-CC09837FE221}"/>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3D94B657-5E7A-4048-8034-8EF5508ACA8B}"/>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25D0E3D6-7812-46ED-842E-F5EA1BB58E3C}"/>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8497CE0C-8D12-4895-BE3A-DB63BC0B85D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9624471F-4611-4847-8DF7-597C10132ED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DE6C0C78-3795-4CF9-9895-11B5FAF5542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71" name="直線コネクタ 70">
          <a:extLst>
            <a:ext uri="{FF2B5EF4-FFF2-40B4-BE49-F238E27FC236}">
              <a16:creationId xmlns:a16="http://schemas.microsoft.com/office/drawing/2014/main" id="{AE3F9BED-3E96-481C-85D1-AAF91702E8A4}"/>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2" name="有形固定資産減価償却率最小値テキスト">
          <a:extLst>
            <a:ext uri="{FF2B5EF4-FFF2-40B4-BE49-F238E27FC236}">
              <a16:creationId xmlns:a16="http://schemas.microsoft.com/office/drawing/2014/main" id="{B3803116-92C7-43CE-898F-F6F795A82F1D}"/>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3" name="直線コネクタ 72">
          <a:extLst>
            <a:ext uri="{FF2B5EF4-FFF2-40B4-BE49-F238E27FC236}">
              <a16:creationId xmlns:a16="http://schemas.microsoft.com/office/drawing/2014/main" id="{B1B066A6-4E3B-42D4-B3B0-496E4AB83F03}"/>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4" name="有形固定資産減価償却率最大値テキスト">
          <a:extLst>
            <a:ext uri="{FF2B5EF4-FFF2-40B4-BE49-F238E27FC236}">
              <a16:creationId xmlns:a16="http://schemas.microsoft.com/office/drawing/2014/main" id="{ADB7BDA4-9CCD-4B09-961B-4FA7FDE65EF8}"/>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5" name="直線コネクタ 74">
          <a:extLst>
            <a:ext uri="{FF2B5EF4-FFF2-40B4-BE49-F238E27FC236}">
              <a16:creationId xmlns:a16="http://schemas.microsoft.com/office/drawing/2014/main" id="{D63BD25A-EA7A-4418-AC9A-5C203F4181E2}"/>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76" name="有形固定資産減価償却率平均値テキスト">
          <a:extLst>
            <a:ext uri="{FF2B5EF4-FFF2-40B4-BE49-F238E27FC236}">
              <a16:creationId xmlns:a16="http://schemas.microsoft.com/office/drawing/2014/main" id="{3A6CE053-AC15-4221-9B2E-B1693C28747C}"/>
            </a:ext>
          </a:extLst>
        </xdr:cNvPr>
        <xdr:cNvSpPr txBox="1"/>
      </xdr:nvSpPr>
      <xdr:spPr>
        <a:xfrm>
          <a:off x="4813300" y="5815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7" name="フローチャート: 判断 76">
          <a:extLst>
            <a:ext uri="{FF2B5EF4-FFF2-40B4-BE49-F238E27FC236}">
              <a16:creationId xmlns:a16="http://schemas.microsoft.com/office/drawing/2014/main" id="{F13B5EB5-BD03-45D4-BAEF-520C41F7F453}"/>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8" name="フローチャート: 判断 77">
          <a:extLst>
            <a:ext uri="{FF2B5EF4-FFF2-40B4-BE49-F238E27FC236}">
              <a16:creationId xmlns:a16="http://schemas.microsoft.com/office/drawing/2014/main" id="{3E393122-C390-414F-AC45-0DC578AFC1E2}"/>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9" name="フローチャート: 判断 78">
          <a:extLst>
            <a:ext uri="{FF2B5EF4-FFF2-40B4-BE49-F238E27FC236}">
              <a16:creationId xmlns:a16="http://schemas.microsoft.com/office/drawing/2014/main" id="{48DAFDF8-4C56-45B2-BB92-CBDC3D33D58E}"/>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0" name="フローチャート: 判断 79">
          <a:extLst>
            <a:ext uri="{FF2B5EF4-FFF2-40B4-BE49-F238E27FC236}">
              <a16:creationId xmlns:a16="http://schemas.microsoft.com/office/drawing/2014/main" id="{144E2E18-13E3-4EF3-BF18-9B28920F2A9E}"/>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1" name="フローチャート: 判断 80">
          <a:extLst>
            <a:ext uri="{FF2B5EF4-FFF2-40B4-BE49-F238E27FC236}">
              <a16:creationId xmlns:a16="http://schemas.microsoft.com/office/drawing/2014/main" id="{F7682CC3-1596-4071-86CD-3C4089DDD294}"/>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D6F2D1E-BE11-4710-BBC1-40BCD652EC8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5DA776E3-1EB7-4375-81B1-F6BE2EFB22B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DB382E1-A17B-4FC6-8575-0D422A1668D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84F8145-0204-4A8A-8ABE-9F1733D6205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10C739C-20B7-4A20-8A90-5232100A264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87" name="楕円 86">
          <a:extLst>
            <a:ext uri="{FF2B5EF4-FFF2-40B4-BE49-F238E27FC236}">
              <a16:creationId xmlns:a16="http://schemas.microsoft.com/office/drawing/2014/main" id="{6017C123-C3CF-41BD-8D5A-1626B405107F}"/>
            </a:ext>
          </a:extLst>
        </xdr:cNvPr>
        <xdr:cNvSpPr/>
      </xdr:nvSpPr>
      <xdr:spPr>
        <a:xfrm>
          <a:off x="4711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45102</xdr:rowOff>
    </xdr:from>
    <xdr:ext cx="405111" cy="259045"/>
    <xdr:sp macro="" textlink="">
      <xdr:nvSpPr>
        <xdr:cNvPr id="88" name="有形固定資産減価償却率該当値テキスト">
          <a:extLst>
            <a:ext uri="{FF2B5EF4-FFF2-40B4-BE49-F238E27FC236}">
              <a16:creationId xmlns:a16="http://schemas.microsoft.com/office/drawing/2014/main" id="{C82E96EF-E46F-41D5-9410-B15D35678AA4}"/>
            </a:ext>
          </a:extLst>
        </xdr:cNvPr>
        <xdr:cNvSpPr txBox="1"/>
      </xdr:nvSpPr>
      <xdr:spPr>
        <a:xfrm>
          <a:off x="4813300" y="596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10541</xdr:rowOff>
    </xdr:from>
    <xdr:to>
      <xdr:col>19</xdr:col>
      <xdr:colOff>187325</xdr:colOff>
      <xdr:row>30</xdr:row>
      <xdr:rowOff>112141</xdr:rowOff>
    </xdr:to>
    <xdr:sp macro="" textlink="">
      <xdr:nvSpPr>
        <xdr:cNvPr id="89" name="楕円 88">
          <a:extLst>
            <a:ext uri="{FF2B5EF4-FFF2-40B4-BE49-F238E27FC236}">
              <a16:creationId xmlns:a16="http://schemas.microsoft.com/office/drawing/2014/main" id="{C8D25FA4-1C6A-43C1-A17A-D56010E168EB}"/>
            </a:ext>
          </a:extLst>
        </xdr:cNvPr>
        <xdr:cNvSpPr/>
      </xdr:nvSpPr>
      <xdr:spPr>
        <a:xfrm>
          <a:off x="40005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61341</xdr:rowOff>
    </xdr:from>
    <xdr:to>
      <xdr:col>23</xdr:col>
      <xdr:colOff>85725</xdr:colOff>
      <xdr:row>30</xdr:row>
      <xdr:rowOff>117475</xdr:rowOff>
    </xdr:to>
    <xdr:cxnSp macro="">
      <xdr:nvCxnSpPr>
        <xdr:cNvPr id="90" name="直線コネクタ 89">
          <a:extLst>
            <a:ext uri="{FF2B5EF4-FFF2-40B4-BE49-F238E27FC236}">
              <a16:creationId xmlns:a16="http://schemas.microsoft.com/office/drawing/2014/main" id="{05234125-50CA-442D-A061-F2F98B5F6F93}"/>
            </a:ext>
          </a:extLst>
        </xdr:cNvPr>
        <xdr:cNvCxnSpPr/>
      </xdr:nvCxnSpPr>
      <xdr:spPr>
        <a:xfrm>
          <a:off x="4051300" y="5976366"/>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130175</xdr:rowOff>
    </xdr:from>
    <xdr:to>
      <xdr:col>15</xdr:col>
      <xdr:colOff>187325</xdr:colOff>
      <xdr:row>30</xdr:row>
      <xdr:rowOff>60325</xdr:rowOff>
    </xdr:to>
    <xdr:sp macro="" textlink="">
      <xdr:nvSpPr>
        <xdr:cNvPr id="91" name="楕円 90">
          <a:extLst>
            <a:ext uri="{FF2B5EF4-FFF2-40B4-BE49-F238E27FC236}">
              <a16:creationId xmlns:a16="http://schemas.microsoft.com/office/drawing/2014/main" id="{485D0487-09D8-438E-B164-B585BDA6EFEA}"/>
            </a:ext>
          </a:extLst>
        </xdr:cNvPr>
        <xdr:cNvSpPr/>
      </xdr:nvSpPr>
      <xdr:spPr>
        <a:xfrm>
          <a:off x="3238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9525</xdr:rowOff>
    </xdr:from>
    <xdr:to>
      <xdr:col>19</xdr:col>
      <xdr:colOff>136525</xdr:colOff>
      <xdr:row>30</xdr:row>
      <xdr:rowOff>61341</xdr:rowOff>
    </xdr:to>
    <xdr:cxnSp macro="">
      <xdr:nvCxnSpPr>
        <xdr:cNvPr id="92" name="直線コネクタ 91">
          <a:extLst>
            <a:ext uri="{FF2B5EF4-FFF2-40B4-BE49-F238E27FC236}">
              <a16:creationId xmlns:a16="http://schemas.microsoft.com/office/drawing/2014/main" id="{779E6B8B-66D0-4A7A-B8F4-8A3037F34ED7}"/>
            </a:ext>
          </a:extLst>
        </xdr:cNvPr>
        <xdr:cNvCxnSpPr/>
      </xdr:nvCxnSpPr>
      <xdr:spPr>
        <a:xfrm>
          <a:off x="3289300" y="5924550"/>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86995</xdr:rowOff>
    </xdr:from>
    <xdr:to>
      <xdr:col>11</xdr:col>
      <xdr:colOff>187325</xdr:colOff>
      <xdr:row>30</xdr:row>
      <xdr:rowOff>17145</xdr:rowOff>
    </xdr:to>
    <xdr:sp macro="" textlink="">
      <xdr:nvSpPr>
        <xdr:cNvPr id="93" name="楕円 92">
          <a:extLst>
            <a:ext uri="{FF2B5EF4-FFF2-40B4-BE49-F238E27FC236}">
              <a16:creationId xmlns:a16="http://schemas.microsoft.com/office/drawing/2014/main" id="{DAA6729D-0D9E-4CE4-A3EC-E6ED567F909B}"/>
            </a:ext>
          </a:extLst>
        </xdr:cNvPr>
        <xdr:cNvSpPr/>
      </xdr:nvSpPr>
      <xdr:spPr>
        <a:xfrm>
          <a:off x="2476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137795</xdr:rowOff>
    </xdr:from>
    <xdr:to>
      <xdr:col>15</xdr:col>
      <xdr:colOff>136525</xdr:colOff>
      <xdr:row>30</xdr:row>
      <xdr:rowOff>9525</xdr:rowOff>
    </xdr:to>
    <xdr:cxnSp macro="">
      <xdr:nvCxnSpPr>
        <xdr:cNvPr id="94" name="直線コネクタ 93">
          <a:extLst>
            <a:ext uri="{FF2B5EF4-FFF2-40B4-BE49-F238E27FC236}">
              <a16:creationId xmlns:a16="http://schemas.microsoft.com/office/drawing/2014/main" id="{D131DC6B-AAE0-4B5A-87E0-71104FEC57E2}"/>
            </a:ext>
          </a:extLst>
        </xdr:cNvPr>
        <xdr:cNvCxnSpPr/>
      </xdr:nvCxnSpPr>
      <xdr:spPr>
        <a:xfrm>
          <a:off x="2527300" y="588137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91313</xdr:rowOff>
    </xdr:from>
    <xdr:to>
      <xdr:col>7</xdr:col>
      <xdr:colOff>187325</xdr:colOff>
      <xdr:row>30</xdr:row>
      <xdr:rowOff>21463</xdr:rowOff>
    </xdr:to>
    <xdr:sp macro="" textlink="">
      <xdr:nvSpPr>
        <xdr:cNvPr id="95" name="楕円 94">
          <a:extLst>
            <a:ext uri="{FF2B5EF4-FFF2-40B4-BE49-F238E27FC236}">
              <a16:creationId xmlns:a16="http://schemas.microsoft.com/office/drawing/2014/main" id="{87B8531D-3255-46EA-A594-A6EC6C69E27A}"/>
            </a:ext>
          </a:extLst>
        </xdr:cNvPr>
        <xdr:cNvSpPr/>
      </xdr:nvSpPr>
      <xdr:spPr>
        <a:xfrm>
          <a:off x="1714500" y="583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137795</xdr:rowOff>
    </xdr:from>
    <xdr:to>
      <xdr:col>11</xdr:col>
      <xdr:colOff>136525</xdr:colOff>
      <xdr:row>29</xdr:row>
      <xdr:rowOff>142113</xdr:rowOff>
    </xdr:to>
    <xdr:cxnSp macro="">
      <xdr:nvCxnSpPr>
        <xdr:cNvPr id="96" name="直線コネクタ 95">
          <a:extLst>
            <a:ext uri="{FF2B5EF4-FFF2-40B4-BE49-F238E27FC236}">
              <a16:creationId xmlns:a16="http://schemas.microsoft.com/office/drawing/2014/main" id="{5D1A28AA-449E-4F8E-ABC7-B07B402D0CE4}"/>
            </a:ext>
          </a:extLst>
        </xdr:cNvPr>
        <xdr:cNvCxnSpPr/>
      </xdr:nvCxnSpPr>
      <xdr:spPr>
        <a:xfrm flipV="1">
          <a:off x="1765300" y="5881370"/>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97" name="n_1aveValue有形固定資産減価償却率">
          <a:extLst>
            <a:ext uri="{FF2B5EF4-FFF2-40B4-BE49-F238E27FC236}">
              <a16:creationId xmlns:a16="http://schemas.microsoft.com/office/drawing/2014/main" id="{DC2CE75F-EC03-45EC-BBBF-9619BCD69B72}"/>
            </a:ext>
          </a:extLst>
        </xdr:cNvPr>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8" name="n_2aveValue有形固定資産減価償却率">
          <a:extLst>
            <a:ext uri="{FF2B5EF4-FFF2-40B4-BE49-F238E27FC236}">
              <a16:creationId xmlns:a16="http://schemas.microsoft.com/office/drawing/2014/main" id="{6553AE78-DF6F-448B-8ED7-6F8DDC1134E5}"/>
            </a:ext>
          </a:extLst>
        </xdr:cNvPr>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9" name="n_3aveValue有形固定資産減価償却率">
          <a:extLst>
            <a:ext uri="{FF2B5EF4-FFF2-40B4-BE49-F238E27FC236}">
              <a16:creationId xmlns:a16="http://schemas.microsoft.com/office/drawing/2014/main" id="{0378A490-A151-4C94-B9BC-B7082160442F}"/>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100" name="n_4aveValue有形固定資産減価償却率">
          <a:extLst>
            <a:ext uri="{FF2B5EF4-FFF2-40B4-BE49-F238E27FC236}">
              <a16:creationId xmlns:a16="http://schemas.microsoft.com/office/drawing/2014/main" id="{EE91E16D-9137-418C-9C09-E8977EF37BA7}"/>
            </a:ext>
          </a:extLst>
        </xdr:cNvPr>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103268</xdr:rowOff>
    </xdr:from>
    <xdr:ext cx="405111" cy="259045"/>
    <xdr:sp macro="" textlink="">
      <xdr:nvSpPr>
        <xdr:cNvPr id="101" name="n_1mainValue有形固定資産減価償却率">
          <a:extLst>
            <a:ext uri="{FF2B5EF4-FFF2-40B4-BE49-F238E27FC236}">
              <a16:creationId xmlns:a16="http://schemas.microsoft.com/office/drawing/2014/main" id="{AAD0E092-A1C6-47FB-8220-56E53FA051F7}"/>
            </a:ext>
          </a:extLst>
        </xdr:cNvPr>
        <xdr:cNvSpPr txBox="1"/>
      </xdr:nvSpPr>
      <xdr:spPr>
        <a:xfrm>
          <a:off x="3836044" y="6018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102" name="n_2mainValue有形固定資産減価償却率">
          <a:extLst>
            <a:ext uri="{FF2B5EF4-FFF2-40B4-BE49-F238E27FC236}">
              <a16:creationId xmlns:a16="http://schemas.microsoft.com/office/drawing/2014/main" id="{205857D6-4F0D-4287-A7FE-4EB1029E573E}"/>
            </a:ext>
          </a:extLst>
        </xdr:cNvPr>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33672</xdr:rowOff>
    </xdr:from>
    <xdr:ext cx="405111" cy="259045"/>
    <xdr:sp macro="" textlink="">
      <xdr:nvSpPr>
        <xdr:cNvPr id="103" name="n_3mainValue有形固定資産減価償却率">
          <a:extLst>
            <a:ext uri="{FF2B5EF4-FFF2-40B4-BE49-F238E27FC236}">
              <a16:creationId xmlns:a16="http://schemas.microsoft.com/office/drawing/2014/main" id="{910ACA99-E074-4136-95DE-3311A791B47B}"/>
            </a:ext>
          </a:extLst>
        </xdr:cNvPr>
        <xdr:cNvSpPr txBox="1"/>
      </xdr:nvSpPr>
      <xdr:spPr>
        <a:xfrm>
          <a:off x="2324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12590</xdr:rowOff>
    </xdr:from>
    <xdr:ext cx="405111" cy="259045"/>
    <xdr:sp macro="" textlink="">
      <xdr:nvSpPr>
        <xdr:cNvPr id="104" name="n_4mainValue有形固定資産減価償却率">
          <a:extLst>
            <a:ext uri="{FF2B5EF4-FFF2-40B4-BE49-F238E27FC236}">
              <a16:creationId xmlns:a16="http://schemas.microsoft.com/office/drawing/2014/main" id="{A2DDB77E-395D-4FFD-84DD-57C452AB7857}"/>
            </a:ext>
          </a:extLst>
        </xdr:cNvPr>
        <xdr:cNvSpPr txBox="1"/>
      </xdr:nvSpPr>
      <xdr:spPr>
        <a:xfrm>
          <a:off x="1562744" y="5927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2C56D94C-2457-4B50-BDF6-63A6977EC07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27FACC20-575B-42D5-AB47-AA0EDEFCD01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5D58C94E-C4E2-43FB-A366-31E138A34FE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4CB31E98-38D1-44C9-B8F6-903D5E28EA4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253A84D1-6BE5-42A8-B623-A7986F13740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5617A15A-7899-4C01-8C8A-B40EED84237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86E7F884-A169-4C11-907E-CD7EE85A93A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AD227F42-1947-4D06-BC50-ABEF8D1EDDC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4EECEECF-01ED-496C-AA40-7AE41197485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18349C91-BF5F-41E7-A1E3-A65B05FABC5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2AD11056-F15B-4211-AC35-2D09C4A70C0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A044EB97-5D5B-42C9-915A-8D6F817E4A9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8D3CD8DA-34BF-4A6D-9D79-FD746E2A9E1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債務償還比率は類似団体より低い水準になっており、昨年度より減少している。要因として、新規の地方債発行額の減少により、将来負担額も減少したことが挙げられる。</a:t>
          </a:r>
          <a:endParaRPr lang="ja-JP" altLang="ja-JP">
            <a:effectLst/>
          </a:endParaRPr>
        </a:p>
        <a:p>
          <a:r>
            <a:rPr kumimoji="1" lang="ja-JP" altLang="ja-JP" sz="1100" baseline="0">
              <a:solidFill>
                <a:schemeClr val="dk1"/>
              </a:solidFill>
              <a:effectLst/>
              <a:latin typeface="+mn-lt"/>
              <a:ea typeface="+mn-ea"/>
              <a:cs typeface="+mn-cs"/>
            </a:rPr>
            <a:t>今後も起債償還を進める一方、新規の地方債発行の抑制を図りつつ税収等の歳入確保に取り組み、財政の健全化に努めていく。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3C763FEA-6CC3-4E8E-B413-93929F6B547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AC078E4F-FE68-4B29-A79C-53E9669CDC8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91CB191A-8AD1-470A-9106-4CC07B80836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C016FE3D-38F8-4A5F-B7ED-C8366DAB92C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DFCECE92-5782-49F0-8F17-5C6C8F62CFF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B8E9F866-C1CD-422F-B127-F3B99498B96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AB37FB5A-7F43-438A-A022-3A3C0231327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7F72B8AD-37F0-444D-8B4C-F5E574D88BB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28503AF3-BEBA-457A-A5B9-8CD19B52955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BB6ED45B-AE9F-4413-B21E-BA842A8DDE4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955586C1-220E-4052-B42D-58665AD26D1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8D9929F8-4E6F-4DAD-93AC-66E72DAEE57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196ABD19-0ADA-4C9F-838F-438FEC7A764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57480FE-4D8D-4A00-8875-D3907B0B960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F739FE05-6E0B-45F8-AFC8-59277D3658D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3" name="直線コネクタ 132">
          <a:extLst>
            <a:ext uri="{FF2B5EF4-FFF2-40B4-BE49-F238E27FC236}">
              <a16:creationId xmlns:a16="http://schemas.microsoft.com/office/drawing/2014/main" id="{AD7A375F-BD78-4635-BA2D-474AFD1673C7}"/>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4" name="債務償還比率最小値テキスト">
          <a:extLst>
            <a:ext uri="{FF2B5EF4-FFF2-40B4-BE49-F238E27FC236}">
              <a16:creationId xmlns:a16="http://schemas.microsoft.com/office/drawing/2014/main" id="{E588DE72-364D-4FEC-B2A1-D66BAAC2E477}"/>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5" name="直線コネクタ 134">
          <a:extLst>
            <a:ext uri="{FF2B5EF4-FFF2-40B4-BE49-F238E27FC236}">
              <a16:creationId xmlns:a16="http://schemas.microsoft.com/office/drawing/2014/main" id="{B04391BD-BEA3-4E41-9F0C-8FA3EC6018E4}"/>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77191C67-1D4F-4E7F-A844-BB8D356061B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94CA6D1E-0B9C-4C77-91BC-556B4609611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38" name="債務償還比率平均値テキスト">
          <a:extLst>
            <a:ext uri="{FF2B5EF4-FFF2-40B4-BE49-F238E27FC236}">
              <a16:creationId xmlns:a16="http://schemas.microsoft.com/office/drawing/2014/main" id="{3FC131D7-D934-4A4F-B0CE-906EF7C7574E}"/>
            </a:ext>
          </a:extLst>
        </xdr:cNvPr>
        <xdr:cNvSpPr txBox="1"/>
      </xdr:nvSpPr>
      <xdr:spPr>
        <a:xfrm>
          <a:off x="14846300" y="5884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9" name="フローチャート: 判断 138">
          <a:extLst>
            <a:ext uri="{FF2B5EF4-FFF2-40B4-BE49-F238E27FC236}">
              <a16:creationId xmlns:a16="http://schemas.microsoft.com/office/drawing/2014/main" id="{868CE48C-0BBA-40A1-97BF-37F4E02C88C7}"/>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40" name="フローチャート: 判断 139">
          <a:extLst>
            <a:ext uri="{FF2B5EF4-FFF2-40B4-BE49-F238E27FC236}">
              <a16:creationId xmlns:a16="http://schemas.microsoft.com/office/drawing/2014/main" id="{42829325-F267-4F89-8E4B-6B955A36E2EE}"/>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41" name="フローチャート: 判断 140">
          <a:extLst>
            <a:ext uri="{FF2B5EF4-FFF2-40B4-BE49-F238E27FC236}">
              <a16:creationId xmlns:a16="http://schemas.microsoft.com/office/drawing/2014/main" id="{F72EE2A4-B5DC-4DA0-8ADF-4888D631214A}"/>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42" name="フローチャート: 判断 141">
          <a:extLst>
            <a:ext uri="{FF2B5EF4-FFF2-40B4-BE49-F238E27FC236}">
              <a16:creationId xmlns:a16="http://schemas.microsoft.com/office/drawing/2014/main" id="{C54CDA68-5CA9-4F58-B19A-36758F049047}"/>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43" name="フローチャート: 判断 142">
          <a:extLst>
            <a:ext uri="{FF2B5EF4-FFF2-40B4-BE49-F238E27FC236}">
              <a16:creationId xmlns:a16="http://schemas.microsoft.com/office/drawing/2014/main" id="{F99CAFB3-A681-4F72-A975-1457FE8B79F0}"/>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109B96F-569B-4FA7-B132-4945FF87E04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563511E-B3AC-4E10-AB5B-A41E27698F6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826A632-C1A4-403B-A49E-C4D709273CE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BF62CB5-1247-4B36-BB34-2D9448935A6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099AE87-2CD0-41CA-9EA6-0B45A9C7E51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27862</xdr:rowOff>
    </xdr:from>
    <xdr:to>
      <xdr:col>76</xdr:col>
      <xdr:colOff>73025</xdr:colOff>
      <xdr:row>29</xdr:row>
      <xdr:rowOff>129462</xdr:rowOff>
    </xdr:to>
    <xdr:sp macro="" textlink="">
      <xdr:nvSpPr>
        <xdr:cNvPr id="149" name="楕円 148">
          <a:extLst>
            <a:ext uri="{FF2B5EF4-FFF2-40B4-BE49-F238E27FC236}">
              <a16:creationId xmlns:a16="http://schemas.microsoft.com/office/drawing/2014/main" id="{71981A11-41A3-4C01-915D-190C1837102E}"/>
            </a:ext>
          </a:extLst>
        </xdr:cNvPr>
        <xdr:cNvSpPr/>
      </xdr:nvSpPr>
      <xdr:spPr>
        <a:xfrm>
          <a:off x="14744700" y="57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50739</xdr:rowOff>
    </xdr:from>
    <xdr:ext cx="469744" cy="259045"/>
    <xdr:sp macro="" textlink="">
      <xdr:nvSpPr>
        <xdr:cNvPr id="150" name="債務償還比率該当値テキスト">
          <a:extLst>
            <a:ext uri="{FF2B5EF4-FFF2-40B4-BE49-F238E27FC236}">
              <a16:creationId xmlns:a16="http://schemas.microsoft.com/office/drawing/2014/main" id="{2D787AC4-5E1A-4E83-92BD-4456D4B33D23}"/>
            </a:ext>
          </a:extLst>
        </xdr:cNvPr>
        <xdr:cNvSpPr txBox="1"/>
      </xdr:nvSpPr>
      <xdr:spPr>
        <a:xfrm>
          <a:off x="14846300" y="562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52331</xdr:rowOff>
    </xdr:from>
    <xdr:to>
      <xdr:col>72</xdr:col>
      <xdr:colOff>123825</xdr:colOff>
      <xdr:row>29</xdr:row>
      <xdr:rowOff>153931</xdr:rowOff>
    </xdr:to>
    <xdr:sp macro="" textlink="">
      <xdr:nvSpPr>
        <xdr:cNvPr id="151" name="楕円 150">
          <a:extLst>
            <a:ext uri="{FF2B5EF4-FFF2-40B4-BE49-F238E27FC236}">
              <a16:creationId xmlns:a16="http://schemas.microsoft.com/office/drawing/2014/main" id="{700C5CD2-C9A0-416C-943D-C99C45AF4ED9}"/>
            </a:ext>
          </a:extLst>
        </xdr:cNvPr>
        <xdr:cNvSpPr/>
      </xdr:nvSpPr>
      <xdr:spPr>
        <a:xfrm>
          <a:off x="14033500" y="579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78662</xdr:rowOff>
    </xdr:from>
    <xdr:to>
      <xdr:col>76</xdr:col>
      <xdr:colOff>22225</xdr:colOff>
      <xdr:row>29</xdr:row>
      <xdr:rowOff>103131</xdr:rowOff>
    </xdr:to>
    <xdr:cxnSp macro="">
      <xdr:nvCxnSpPr>
        <xdr:cNvPr id="152" name="直線コネクタ 151">
          <a:extLst>
            <a:ext uri="{FF2B5EF4-FFF2-40B4-BE49-F238E27FC236}">
              <a16:creationId xmlns:a16="http://schemas.microsoft.com/office/drawing/2014/main" id="{486F06E2-89A8-4992-9A06-37681CF7B2B9}"/>
            </a:ext>
          </a:extLst>
        </xdr:cNvPr>
        <xdr:cNvCxnSpPr/>
      </xdr:nvCxnSpPr>
      <xdr:spPr>
        <a:xfrm flipV="1">
          <a:off x="14084300" y="5822237"/>
          <a:ext cx="711200" cy="2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57969</xdr:rowOff>
    </xdr:from>
    <xdr:to>
      <xdr:col>68</xdr:col>
      <xdr:colOff>123825</xdr:colOff>
      <xdr:row>29</xdr:row>
      <xdr:rowOff>159569</xdr:rowOff>
    </xdr:to>
    <xdr:sp macro="" textlink="">
      <xdr:nvSpPr>
        <xdr:cNvPr id="153" name="楕円 152">
          <a:extLst>
            <a:ext uri="{FF2B5EF4-FFF2-40B4-BE49-F238E27FC236}">
              <a16:creationId xmlns:a16="http://schemas.microsoft.com/office/drawing/2014/main" id="{0ED7486A-CD42-4B71-84CF-D4EE52AEA05C}"/>
            </a:ext>
          </a:extLst>
        </xdr:cNvPr>
        <xdr:cNvSpPr/>
      </xdr:nvSpPr>
      <xdr:spPr>
        <a:xfrm>
          <a:off x="13271500" y="580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103131</xdr:rowOff>
    </xdr:from>
    <xdr:to>
      <xdr:col>72</xdr:col>
      <xdr:colOff>73025</xdr:colOff>
      <xdr:row>29</xdr:row>
      <xdr:rowOff>108769</xdr:rowOff>
    </xdr:to>
    <xdr:cxnSp macro="">
      <xdr:nvCxnSpPr>
        <xdr:cNvPr id="154" name="直線コネクタ 153">
          <a:extLst>
            <a:ext uri="{FF2B5EF4-FFF2-40B4-BE49-F238E27FC236}">
              <a16:creationId xmlns:a16="http://schemas.microsoft.com/office/drawing/2014/main" id="{855919F1-6395-48C0-A5D6-2F48AD4DBED0}"/>
            </a:ext>
          </a:extLst>
        </xdr:cNvPr>
        <xdr:cNvCxnSpPr/>
      </xdr:nvCxnSpPr>
      <xdr:spPr>
        <a:xfrm flipV="1">
          <a:off x="13322300" y="5846706"/>
          <a:ext cx="762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15818</xdr:rowOff>
    </xdr:from>
    <xdr:to>
      <xdr:col>64</xdr:col>
      <xdr:colOff>123825</xdr:colOff>
      <xdr:row>30</xdr:row>
      <xdr:rowOff>117418</xdr:rowOff>
    </xdr:to>
    <xdr:sp macro="" textlink="">
      <xdr:nvSpPr>
        <xdr:cNvPr id="155" name="楕円 154">
          <a:extLst>
            <a:ext uri="{FF2B5EF4-FFF2-40B4-BE49-F238E27FC236}">
              <a16:creationId xmlns:a16="http://schemas.microsoft.com/office/drawing/2014/main" id="{C18F4CAB-7337-4082-A8F2-475E0025EA81}"/>
            </a:ext>
          </a:extLst>
        </xdr:cNvPr>
        <xdr:cNvSpPr/>
      </xdr:nvSpPr>
      <xdr:spPr>
        <a:xfrm>
          <a:off x="12509500" y="59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108769</xdr:rowOff>
    </xdr:from>
    <xdr:to>
      <xdr:col>68</xdr:col>
      <xdr:colOff>73025</xdr:colOff>
      <xdr:row>30</xdr:row>
      <xdr:rowOff>66618</xdr:rowOff>
    </xdr:to>
    <xdr:cxnSp macro="">
      <xdr:nvCxnSpPr>
        <xdr:cNvPr id="156" name="直線コネクタ 155">
          <a:extLst>
            <a:ext uri="{FF2B5EF4-FFF2-40B4-BE49-F238E27FC236}">
              <a16:creationId xmlns:a16="http://schemas.microsoft.com/office/drawing/2014/main" id="{A3A1852B-D8E5-4837-B585-3E8F12F61F6F}"/>
            </a:ext>
          </a:extLst>
        </xdr:cNvPr>
        <xdr:cNvCxnSpPr/>
      </xdr:nvCxnSpPr>
      <xdr:spPr>
        <a:xfrm flipV="1">
          <a:off x="12560300" y="5852344"/>
          <a:ext cx="762000" cy="1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77710</xdr:rowOff>
    </xdr:from>
    <xdr:to>
      <xdr:col>60</xdr:col>
      <xdr:colOff>123825</xdr:colOff>
      <xdr:row>31</xdr:row>
      <xdr:rowOff>7860</xdr:rowOff>
    </xdr:to>
    <xdr:sp macro="" textlink="">
      <xdr:nvSpPr>
        <xdr:cNvPr id="157" name="楕円 156">
          <a:extLst>
            <a:ext uri="{FF2B5EF4-FFF2-40B4-BE49-F238E27FC236}">
              <a16:creationId xmlns:a16="http://schemas.microsoft.com/office/drawing/2014/main" id="{84175519-BBF6-4F9D-A38F-8C1754220FBE}"/>
            </a:ext>
          </a:extLst>
        </xdr:cNvPr>
        <xdr:cNvSpPr/>
      </xdr:nvSpPr>
      <xdr:spPr>
        <a:xfrm>
          <a:off x="11747500" y="59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66618</xdr:rowOff>
    </xdr:from>
    <xdr:to>
      <xdr:col>64</xdr:col>
      <xdr:colOff>73025</xdr:colOff>
      <xdr:row>30</xdr:row>
      <xdr:rowOff>128510</xdr:rowOff>
    </xdr:to>
    <xdr:cxnSp macro="">
      <xdr:nvCxnSpPr>
        <xdr:cNvPr id="158" name="直線コネクタ 157">
          <a:extLst>
            <a:ext uri="{FF2B5EF4-FFF2-40B4-BE49-F238E27FC236}">
              <a16:creationId xmlns:a16="http://schemas.microsoft.com/office/drawing/2014/main" id="{E2DA3C51-3DE1-46B8-ACA7-0F80218207A3}"/>
            </a:ext>
          </a:extLst>
        </xdr:cNvPr>
        <xdr:cNvCxnSpPr/>
      </xdr:nvCxnSpPr>
      <xdr:spPr>
        <a:xfrm flipV="1">
          <a:off x="11798300" y="5981643"/>
          <a:ext cx="762000" cy="6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59" name="n_1aveValue債務償還比率">
          <a:extLst>
            <a:ext uri="{FF2B5EF4-FFF2-40B4-BE49-F238E27FC236}">
              <a16:creationId xmlns:a16="http://schemas.microsoft.com/office/drawing/2014/main" id="{C2ECE0AC-4FC5-4A95-894C-3047506583E2}"/>
            </a:ext>
          </a:extLst>
        </xdr:cNvPr>
        <xdr:cNvSpPr txBox="1"/>
      </xdr:nvSpPr>
      <xdr:spPr>
        <a:xfrm>
          <a:off x="13836727" y="599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60" name="n_2aveValue債務償還比率">
          <a:extLst>
            <a:ext uri="{FF2B5EF4-FFF2-40B4-BE49-F238E27FC236}">
              <a16:creationId xmlns:a16="http://schemas.microsoft.com/office/drawing/2014/main" id="{319FFB59-B240-4947-B78D-08F4D85B9B48}"/>
            </a:ext>
          </a:extLst>
        </xdr:cNvPr>
        <xdr:cNvSpPr txBox="1"/>
      </xdr:nvSpPr>
      <xdr:spPr>
        <a:xfrm>
          <a:off x="130874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37009</xdr:rowOff>
    </xdr:from>
    <xdr:ext cx="469744" cy="259045"/>
    <xdr:sp macro="" textlink="">
      <xdr:nvSpPr>
        <xdr:cNvPr id="161" name="n_3aveValue債務償還比率">
          <a:extLst>
            <a:ext uri="{FF2B5EF4-FFF2-40B4-BE49-F238E27FC236}">
              <a16:creationId xmlns:a16="http://schemas.microsoft.com/office/drawing/2014/main" id="{1890BED7-80AA-447D-A48D-64D1FF9F68C6}"/>
            </a:ext>
          </a:extLst>
        </xdr:cNvPr>
        <xdr:cNvSpPr txBox="1"/>
      </xdr:nvSpPr>
      <xdr:spPr>
        <a:xfrm>
          <a:off x="12325427" y="612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38688</xdr:rowOff>
    </xdr:from>
    <xdr:ext cx="469744" cy="259045"/>
    <xdr:sp macro="" textlink="">
      <xdr:nvSpPr>
        <xdr:cNvPr id="162" name="n_4aveValue債務償還比率">
          <a:extLst>
            <a:ext uri="{FF2B5EF4-FFF2-40B4-BE49-F238E27FC236}">
              <a16:creationId xmlns:a16="http://schemas.microsoft.com/office/drawing/2014/main" id="{30F78416-616B-4F16-9F42-D14F3FC27C9A}"/>
            </a:ext>
          </a:extLst>
        </xdr:cNvPr>
        <xdr:cNvSpPr txBox="1"/>
      </xdr:nvSpPr>
      <xdr:spPr>
        <a:xfrm>
          <a:off x="11563427" y="612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170458</xdr:rowOff>
    </xdr:from>
    <xdr:ext cx="469744" cy="259045"/>
    <xdr:sp macro="" textlink="">
      <xdr:nvSpPr>
        <xdr:cNvPr id="163" name="n_1mainValue債務償還比率">
          <a:extLst>
            <a:ext uri="{FF2B5EF4-FFF2-40B4-BE49-F238E27FC236}">
              <a16:creationId xmlns:a16="http://schemas.microsoft.com/office/drawing/2014/main" id="{41251BBA-8B81-4F8C-A249-332EEF120B06}"/>
            </a:ext>
          </a:extLst>
        </xdr:cNvPr>
        <xdr:cNvSpPr txBox="1"/>
      </xdr:nvSpPr>
      <xdr:spPr>
        <a:xfrm>
          <a:off x="13836727" y="557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4646</xdr:rowOff>
    </xdr:from>
    <xdr:ext cx="469744" cy="259045"/>
    <xdr:sp macro="" textlink="">
      <xdr:nvSpPr>
        <xdr:cNvPr id="164" name="n_2mainValue債務償還比率">
          <a:extLst>
            <a:ext uri="{FF2B5EF4-FFF2-40B4-BE49-F238E27FC236}">
              <a16:creationId xmlns:a16="http://schemas.microsoft.com/office/drawing/2014/main" id="{263DFBB7-76DC-4E87-AA54-2D9107D6B707}"/>
            </a:ext>
          </a:extLst>
        </xdr:cNvPr>
        <xdr:cNvSpPr txBox="1"/>
      </xdr:nvSpPr>
      <xdr:spPr>
        <a:xfrm>
          <a:off x="13087427" y="557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133945</xdr:rowOff>
    </xdr:from>
    <xdr:ext cx="469744" cy="259045"/>
    <xdr:sp macro="" textlink="">
      <xdr:nvSpPr>
        <xdr:cNvPr id="165" name="n_3mainValue債務償還比率">
          <a:extLst>
            <a:ext uri="{FF2B5EF4-FFF2-40B4-BE49-F238E27FC236}">
              <a16:creationId xmlns:a16="http://schemas.microsoft.com/office/drawing/2014/main" id="{4450B42D-C4E8-46AA-B825-9E80595794A5}"/>
            </a:ext>
          </a:extLst>
        </xdr:cNvPr>
        <xdr:cNvSpPr txBox="1"/>
      </xdr:nvSpPr>
      <xdr:spPr>
        <a:xfrm>
          <a:off x="12325427" y="570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24387</xdr:rowOff>
    </xdr:from>
    <xdr:ext cx="469744" cy="259045"/>
    <xdr:sp macro="" textlink="">
      <xdr:nvSpPr>
        <xdr:cNvPr id="166" name="n_4mainValue債務償還比率">
          <a:extLst>
            <a:ext uri="{FF2B5EF4-FFF2-40B4-BE49-F238E27FC236}">
              <a16:creationId xmlns:a16="http://schemas.microsoft.com/office/drawing/2014/main" id="{F8A71FD2-D0CA-480F-BF61-E2B4FE97292E}"/>
            </a:ext>
          </a:extLst>
        </xdr:cNvPr>
        <xdr:cNvSpPr txBox="1"/>
      </xdr:nvSpPr>
      <xdr:spPr>
        <a:xfrm>
          <a:off x="11563427" y="576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582BA7B3-F294-4508-84DA-1E69C9FC6C6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BC336B6D-AA49-4BD0-B559-AF0718808FD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8DF3743E-2E24-4660-B7AF-882BC25943B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F389600E-7E83-467A-8B26-80A25E9F823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4EBA98E6-FE44-41D9-B3D7-F115B0CE6D9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3D8305E2-D27F-41B3-BB66-9736C15D120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2D8745F-C968-4314-A443-7D513F11E57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7742E15-FD04-4FCF-AC61-AAB8883293D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D64AC4-934E-4C14-8D13-7E7786E0AC2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DDFB21B-22A5-48DD-ACC7-3AE4CA3BFDC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7A66509-C0D4-4BEA-87FF-0372EF073D2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F333705-535A-44CC-94DE-89773440B27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B371BD7-2E40-407D-BE2E-0CD8F77C5B8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BAD142-F0D2-4C2D-9AC9-DD16C11B602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9BAAEEE-FA99-4475-851B-70C7C68F0B6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20A7FD7-1989-4B1C-8631-BAF1BF410EB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65,624
64,949
903.14
48,268,077
47,074,505
1,019,795
24,915,641
42,746,429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62AB5CF-4839-48B1-80F8-758B2B111B8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BE334CF-D482-4FBC-B565-C3D5CF274B9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C52A259-8CD7-4934-90B3-13E38CD531B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936EEAA-23FC-4585-83D7-B3BB153923A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D3E501E-40A3-426A-8677-7047325F19F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1A990F5-A7E0-4594-96E2-B350EEF2899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8EE814C-E25A-4ABD-92A2-3F3A2938EF0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BF6A292-5E79-4226-87A8-6AA04FDAD97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B115D6B-8CB0-4ABE-B27D-E3A16E8A16D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0115A0D-D84A-4AB2-A80B-E3D18D79A0C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200FD62-B4B5-4212-9868-B3526FC5BE3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401496F-C3B2-47C8-9754-38208467335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27C7920-960F-435E-AE54-8699FE468C4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C58849C-0F7B-41E4-9BD8-A444055B3A7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396E016-4E03-4570-AA41-7DDF94843F9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FABD293-FFFC-4557-B54C-662CA69575D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D626D85-7326-4D02-9072-8003F030195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92E0539-83E5-4C81-8CA7-D2F0C297F77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A65AAE8-0117-4501-A3CF-B2D681FC22D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60D0E3A-1894-40D8-89ED-685D7023214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E0E3D32-B50C-4E62-AD53-6D775AD947F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295FA0C-391E-4D56-929F-CFDC736A26F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E10EA63-30E1-4825-81FF-2B136F9814C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811A361-411F-4462-AA77-5ACB0B9A85F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B1ABA63-2FA4-4180-BB12-846459AC9B7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3FE8D7E-D490-4F5F-9CB9-0AC0EACAED2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63FE6A7-06FA-4852-885F-8359A8C1B14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0AEE063-84A5-4AC9-9E00-B4938BD900B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6EDBBDA-3B9D-4722-B7B2-097EF68595E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1332411-F113-4E6D-8F11-C97C9A39553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58BC63C-C802-4CA3-A262-2F8ADFDAD87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8DF31E2-68A5-4A97-8072-E8C2A33B10E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1F79697-7AD6-4E68-BD7A-24A8432D4614}"/>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693BBFC2-89DF-4325-8B71-EDE0A7BCCBC2}"/>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C1B50EB-69B7-42D4-AEE1-86A1DE6537CA}"/>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9D0FEC6-B30F-444D-A631-A47D062FB37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8083DF9-8061-42F9-8947-D48677947FD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E1FB0EF-D271-4FBD-9D03-7A1E000F291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A935562-A9BB-4F9B-9B11-337EC96A02E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60A34F3-3A59-47FE-A4D7-6BC12C2B8358}"/>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07FC1B9-45FA-41A6-8641-DCC989F4A6E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4F2669E-57D2-4C4C-81CF-B5889A2FA33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470DDF4-B111-44A1-91F3-54A586233F6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C73281BA-EE0C-4998-92FC-48F2CEE1FD92}"/>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8B064A6A-20E4-49CA-A028-68BD735EB9CB}"/>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3467161E-C93A-4D46-B1CC-AAB12B667CE8}"/>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F064EC86-6D32-432C-8878-7A852D755AAB}"/>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7AF6EE36-7236-4B36-B4F5-2CAFE0B9F7B1}"/>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8284AE2A-61D9-49D3-BD8B-5D01E840A10A}"/>
            </a:ext>
          </a:extLst>
        </xdr:cNvPr>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B5C91C1D-AE85-40CC-B8BF-92E1DA7BB88E}"/>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AB65487B-35E1-4DE2-8A50-F2A871E431E0}"/>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596634E9-1712-4ED0-9C1B-C526BD8A0EA3}"/>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a:extLst>
            <a:ext uri="{FF2B5EF4-FFF2-40B4-BE49-F238E27FC236}">
              <a16:creationId xmlns:a16="http://schemas.microsoft.com/office/drawing/2014/main" id="{0E98C5C9-B586-45B0-AD6A-A345668ADCEC}"/>
            </a:ext>
          </a:extLst>
        </xdr:cNvPr>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C26C568E-E24E-470D-B968-A20464CA16BB}"/>
            </a:ext>
          </a:extLst>
        </xdr:cNvPr>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EEB09F1-D9DD-47F8-8ADB-6CE5581EB3B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FEB9C01-8627-4EA2-B72A-1F7F1AE0D6C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E50B4EF-9FE2-4422-BA66-9A4F627A410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986759D-DE09-41AD-8B97-0D593396143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DF81ED1-5A03-4D37-A2E9-CE939B21775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71" name="楕円 70">
          <a:extLst>
            <a:ext uri="{FF2B5EF4-FFF2-40B4-BE49-F238E27FC236}">
              <a16:creationId xmlns:a16="http://schemas.microsoft.com/office/drawing/2014/main" id="{09DE63AF-F509-45F1-9288-0D42D795A852}"/>
            </a:ext>
          </a:extLst>
        </xdr:cNvPr>
        <xdr:cNvSpPr/>
      </xdr:nvSpPr>
      <xdr:spPr>
        <a:xfrm>
          <a:off x="4584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60977</xdr:rowOff>
    </xdr:from>
    <xdr:ext cx="405111" cy="259045"/>
    <xdr:sp macro="" textlink="">
      <xdr:nvSpPr>
        <xdr:cNvPr id="72" name="【道路】&#10;有形固定資産減価償却率該当値テキスト">
          <a:extLst>
            <a:ext uri="{FF2B5EF4-FFF2-40B4-BE49-F238E27FC236}">
              <a16:creationId xmlns:a16="http://schemas.microsoft.com/office/drawing/2014/main" id="{25B86058-025B-4D14-9D84-D2CB67793EA0}"/>
            </a:ext>
          </a:extLst>
        </xdr:cNvPr>
        <xdr:cNvSpPr txBox="1"/>
      </xdr:nvSpPr>
      <xdr:spPr>
        <a:xfrm>
          <a:off x="46736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64262</xdr:rowOff>
    </xdr:from>
    <xdr:to>
      <xdr:col>20</xdr:col>
      <xdr:colOff>38100</xdr:colOff>
      <xdr:row>38</xdr:row>
      <xdr:rowOff>165862</xdr:rowOff>
    </xdr:to>
    <xdr:sp macro="" textlink="">
      <xdr:nvSpPr>
        <xdr:cNvPr id="73" name="楕円 72">
          <a:extLst>
            <a:ext uri="{FF2B5EF4-FFF2-40B4-BE49-F238E27FC236}">
              <a16:creationId xmlns:a16="http://schemas.microsoft.com/office/drawing/2014/main" id="{6662A1D3-8B4B-4312-B9CC-DE4B47FF4A2A}"/>
            </a:ext>
          </a:extLst>
        </xdr:cNvPr>
        <xdr:cNvSpPr/>
      </xdr:nvSpPr>
      <xdr:spPr>
        <a:xfrm>
          <a:off x="3746500" y="65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115062</xdr:rowOff>
    </xdr:from>
    <xdr:to>
      <xdr:col>24</xdr:col>
      <xdr:colOff>63500</xdr:colOff>
      <xdr:row>38</xdr:row>
      <xdr:rowOff>133350</xdr:rowOff>
    </xdr:to>
    <xdr:cxnSp macro="">
      <xdr:nvCxnSpPr>
        <xdr:cNvPr id="74" name="直線コネクタ 73">
          <a:extLst>
            <a:ext uri="{FF2B5EF4-FFF2-40B4-BE49-F238E27FC236}">
              <a16:creationId xmlns:a16="http://schemas.microsoft.com/office/drawing/2014/main" id="{5B5BEB0B-EC6B-4AE3-B97D-7267EBECA204}"/>
            </a:ext>
          </a:extLst>
        </xdr:cNvPr>
        <xdr:cNvCxnSpPr/>
      </xdr:nvCxnSpPr>
      <xdr:spPr>
        <a:xfrm>
          <a:off x="3797300" y="663016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45974</xdr:rowOff>
    </xdr:from>
    <xdr:to>
      <xdr:col>15</xdr:col>
      <xdr:colOff>101600</xdr:colOff>
      <xdr:row>38</xdr:row>
      <xdr:rowOff>147574</xdr:rowOff>
    </xdr:to>
    <xdr:sp macro="" textlink="">
      <xdr:nvSpPr>
        <xdr:cNvPr id="75" name="楕円 74">
          <a:extLst>
            <a:ext uri="{FF2B5EF4-FFF2-40B4-BE49-F238E27FC236}">
              <a16:creationId xmlns:a16="http://schemas.microsoft.com/office/drawing/2014/main" id="{DD2B4F66-F374-45C7-AED9-E24A7B348EBE}"/>
            </a:ext>
          </a:extLst>
        </xdr:cNvPr>
        <xdr:cNvSpPr/>
      </xdr:nvSpPr>
      <xdr:spPr>
        <a:xfrm>
          <a:off x="28575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96774</xdr:rowOff>
    </xdr:from>
    <xdr:to>
      <xdr:col>19</xdr:col>
      <xdr:colOff>177800</xdr:colOff>
      <xdr:row>38</xdr:row>
      <xdr:rowOff>115062</xdr:rowOff>
    </xdr:to>
    <xdr:cxnSp macro="">
      <xdr:nvCxnSpPr>
        <xdr:cNvPr id="76" name="直線コネクタ 75">
          <a:extLst>
            <a:ext uri="{FF2B5EF4-FFF2-40B4-BE49-F238E27FC236}">
              <a16:creationId xmlns:a16="http://schemas.microsoft.com/office/drawing/2014/main" id="{47F8C127-A81C-463C-A4AB-6B47DEA090DC}"/>
            </a:ext>
          </a:extLst>
        </xdr:cNvPr>
        <xdr:cNvCxnSpPr/>
      </xdr:nvCxnSpPr>
      <xdr:spPr>
        <a:xfrm>
          <a:off x="2908300" y="661187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29972</xdr:rowOff>
    </xdr:from>
    <xdr:to>
      <xdr:col>10</xdr:col>
      <xdr:colOff>165100</xdr:colOff>
      <xdr:row>38</xdr:row>
      <xdr:rowOff>131572</xdr:rowOff>
    </xdr:to>
    <xdr:sp macro="" textlink="">
      <xdr:nvSpPr>
        <xdr:cNvPr id="77" name="楕円 76">
          <a:extLst>
            <a:ext uri="{FF2B5EF4-FFF2-40B4-BE49-F238E27FC236}">
              <a16:creationId xmlns:a16="http://schemas.microsoft.com/office/drawing/2014/main" id="{4999329C-B6B2-4E70-9FF0-1D46E5F40AD3}"/>
            </a:ext>
          </a:extLst>
        </xdr:cNvPr>
        <xdr:cNvSpPr/>
      </xdr:nvSpPr>
      <xdr:spPr>
        <a:xfrm>
          <a:off x="1968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80772</xdr:rowOff>
    </xdr:from>
    <xdr:to>
      <xdr:col>15</xdr:col>
      <xdr:colOff>50800</xdr:colOff>
      <xdr:row>38</xdr:row>
      <xdr:rowOff>96774</xdr:rowOff>
    </xdr:to>
    <xdr:cxnSp macro="">
      <xdr:nvCxnSpPr>
        <xdr:cNvPr id="78" name="直線コネクタ 77">
          <a:extLst>
            <a:ext uri="{FF2B5EF4-FFF2-40B4-BE49-F238E27FC236}">
              <a16:creationId xmlns:a16="http://schemas.microsoft.com/office/drawing/2014/main" id="{09AD01D6-06B3-43E4-ADD1-508673404E86}"/>
            </a:ext>
          </a:extLst>
        </xdr:cNvPr>
        <xdr:cNvCxnSpPr/>
      </xdr:nvCxnSpPr>
      <xdr:spPr>
        <a:xfrm>
          <a:off x="2019300" y="659587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18542</xdr:rowOff>
    </xdr:from>
    <xdr:to>
      <xdr:col>6</xdr:col>
      <xdr:colOff>38100</xdr:colOff>
      <xdr:row>38</xdr:row>
      <xdr:rowOff>120142</xdr:rowOff>
    </xdr:to>
    <xdr:sp macro="" textlink="">
      <xdr:nvSpPr>
        <xdr:cNvPr id="79" name="楕円 78">
          <a:extLst>
            <a:ext uri="{FF2B5EF4-FFF2-40B4-BE49-F238E27FC236}">
              <a16:creationId xmlns:a16="http://schemas.microsoft.com/office/drawing/2014/main" id="{15C6C886-D23E-4A6F-9F19-B3CE5653B9DA}"/>
            </a:ext>
          </a:extLst>
        </xdr:cNvPr>
        <xdr:cNvSpPr/>
      </xdr:nvSpPr>
      <xdr:spPr>
        <a:xfrm>
          <a:off x="1079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69342</xdr:rowOff>
    </xdr:from>
    <xdr:to>
      <xdr:col>10</xdr:col>
      <xdr:colOff>114300</xdr:colOff>
      <xdr:row>38</xdr:row>
      <xdr:rowOff>80772</xdr:rowOff>
    </xdr:to>
    <xdr:cxnSp macro="">
      <xdr:nvCxnSpPr>
        <xdr:cNvPr id="80" name="直線コネクタ 79">
          <a:extLst>
            <a:ext uri="{FF2B5EF4-FFF2-40B4-BE49-F238E27FC236}">
              <a16:creationId xmlns:a16="http://schemas.microsoft.com/office/drawing/2014/main" id="{7458A2E9-C528-4FF7-9C58-5787ECCFDDF0}"/>
            </a:ext>
          </a:extLst>
        </xdr:cNvPr>
        <xdr:cNvCxnSpPr/>
      </xdr:nvCxnSpPr>
      <xdr:spPr>
        <a:xfrm>
          <a:off x="1130300" y="658444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886654F8-A968-4991-9701-4DCCE2EFB82D}"/>
            </a:ext>
          </a:extLst>
        </xdr:cNvPr>
        <xdr:cNvSpPr txBox="1"/>
      </xdr:nvSpPr>
      <xdr:spPr>
        <a:xfrm>
          <a:off x="3582044" y="60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BBB622C3-749B-489A-B464-AACF3AC2F90F}"/>
            </a:ext>
          </a:extLst>
        </xdr:cNvPr>
        <xdr:cNvSpPr txBox="1"/>
      </xdr:nvSpPr>
      <xdr:spPr>
        <a:xfrm>
          <a:off x="2705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3" name="n_3aveValue【道路】&#10;有形固定資産減価償却率">
          <a:extLst>
            <a:ext uri="{FF2B5EF4-FFF2-40B4-BE49-F238E27FC236}">
              <a16:creationId xmlns:a16="http://schemas.microsoft.com/office/drawing/2014/main" id="{8BAA9500-EEBB-40A9-86E6-74702A8B4442}"/>
            </a:ext>
          </a:extLst>
        </xdr:cNvPr>
        <xdr:cNvSpPr txBox="1"/>
      </xdr:nvSpPr>
      <xdr:spPr>
        <a:xfrm>
          <a:off x="1816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4" name="n_4aveValue【道路】&#10;有形固定資産減価償却率">
          <a:extLst>
            <a:ext uri="{FF2B5EF4-FFF2-40B4-BE49-F238E27FC236}">
              <a16:creationId xmlns:a16="http://schemas.microsoft.com/office/drawing/2014/main" id="{DF3856C2-879E-4005-8D0E-EF95965280A3}"/>
            </a:ext>
          </a:extLst>
        </xdr:cNvPr>
        <xdr:cNvSpPr txBox="1"/>
      </xdr:nvSpPr>
      <xdr:spPr>
        <a:xfrm>
          <a:off x="927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156989</xdr:rowOff>
    </xdr:from>
    <xdr:ext cx="405111" cy="259045"/>
    <xdr:sp macro="" textlink="">
      <xdr:nvSpPr>
        <xdr:cNvPr id="85" name="n_1mainValue【道路】&#10;有形固定資産減価償却率">
          <a:extLst>
            <a:ext uri="{FF2B5EF4-FFF2-40B4-BE49-F238E27FC236}">
              <a16:creationId xmlns:a16="http://schemas.microsoft.com/office/drawing/2014/main" id="{F8BBA845-33A3-4267-8EFA-F519FD682CE8}"/>
            </a:ext>
          </a:extLst>
        </xdr:cNvPr>
        <xdr:cNvSpPr txBox="1"/>
      </xdr:nvSpPr>
      <xdr:spPr>
        <a:xfrm>
          <a:off x="3582044" y="667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138701</xdr:rowOff>
    </xdr:from>
    <xdr:ext cx="405111" cy="259045"/>
    <xdr:sp macro="" textlink="">
      <xdr:nvSpPr>
        <xdr:cNvPr id="86" name="n_2mainValue【道路】&#10;有形固定資産減価償却率">
          <a:extLst>
            <a:ext uri="{FF2B5EF4-FFF2-40B4-BE49-F238E27FC236}">
              <a16:creationId xmlns:a16="http://schemas.microsoft.com/office/drawing/2014/main" id="{930936A0-40A0-4107-8BE1-70B68422E576}"/>
            </a:ext>
          </a:extLst>
        </xdr:cNvPr>
        <xdr:cNvSpPr txBox="1"/>
      </xdr:nvSpPr>
      <xdr:spPr>
        <a:xfrm>
          <a:off x="2705744"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122699</xdr:rowOff>
    </xdr:from>
    <xdr:ext cx="405111" cy="259045"/>
    <xdr:sp macro="" textlink="">
      <xdr:nvSpPr>
        <xdr:cNvPr id="87" name="n_3mainValue【道路】&#10;有形固定資産減価償却率">
          <a:extLst>
            <a:ext uri="{FF2B5EF4-FFF2-40B4-BE49-F238E27FC236}">
              <a16:creationId xmlns:a16="http://schemas.microsoft.com/office/drawing/2014/main" id="{F388E82F-546F-4743-9AB4-CFEC8B93C492}"/>
            </a:ext>
          </a:extLst>
        </xdr:cNvPr>
        <xdr:cNvSpPr txBox="1"/>
      </xdr:nvSpPr>
      <xdr:spPr>
        <a:xfrm>
          <a:off x="1816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111269</xdr:rowOff>
    </xdr:from>
    <xdr:ext cx="405111" cy="259045"/>
    <xdr:sp macro="" textlink="">
      <xdr:nvSpPr>
        <xdr:cNvPr id="88" name="n_4mainValue【道路】&#10;有形固定資産減価償却率">
          <a:extLst>
            <a:ext uri="{FF2B5EF4-FFF2-40B4-BE49-F238E27FC236}">
              <a16:creationId xmlns:a16="http://schemas.microsoft.com/office/drawing/2014/main" id="{C6AAB52F-12E0-458E-B899-F87993174D8A}"/>
            </a:ext>
          </a:extLst>
        </xdr:cNvPr>
        <xdr:cNvSpPr txBox="1"/>
      </xdr:nvSpPr>
      <xdr:spPr>
        <a:xfrm>
          <a:off x="927744" y="662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E67B5BD-D4AA-4844-A104-88D373E41FA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67B8DE4-8387-4C2F-893E-8C647B989CD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2BA2A82-AD91-48F6-838A-8BBA388B183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86862B0-102D-470A-9AAD-795FB6EFFE4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4784AB1-C54D-406C-9DB1-D52449C63AA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E31AF5B-0456-4A19-82A6-76A501D5355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3DA8659-E6B0-40D8-A9A9-9EB9EE8985D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6D35FD4-2600-48D3-8BAE-F2D55728228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F58FFBF-3A32-4166-A0BC-C77DEBB7801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19C2A21-452C-4351-9C7C-DA9605344EE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4BC1CED0-C83B-4A75-9852-E25E9D6076E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8AC1359E-5B61-42CE-90A2-4B2EE261D2F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3AA8A28-F482-4280-8F1F-D630AD2C522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46915D57-6231-480B-839D-FDB3A55EF57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60ABAC1E-F1C0-4C31-9900-1925748B608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C374F1B9-3BC5-4F30-BFC5-7FEBAB18DD9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9AEA656-614D-4D9A-94DA-2CC40A6AD04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3A2C94A8-EE15-42F2-8AF4-6FFDAA41654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811D5B8-86C2-41FB-B70A-6011D650B8B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D860893C-9471-4B91-B3A7-4F38EB2B2B4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5038A88-AEB9-4857-A905-4A91CD5D3FC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5781F177-3BA0-4836-A739-1D338B4070D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E150407-A77E-4D58-9E46-E2D65B9C22D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FB67D69A-F811-4342-B744-FD145DC2C707}"/>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C0F639BD-9E6D-4FD1-8CE8-86ACBDA402E1}"/>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6483F0FA-EC42-40CC-A2D7-AECB2809E416}"/>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E08DE9E3-24D7-4DBE-BD37-8FE0A74ED5AF}"/>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252A444A-BAE5-4D7B-86B0-FE1B9F67976F}"/>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62BDDE9C-3EBD-4899-8223-D164D94E205E}"/>
            </a:ext>
          </a:extLst>
        </xdr:cNvPr>
        <xdr:cNvSpPr txBox="1"/>
      </xdr:nvSpPr>
      <xdr:spPr>
        <a:xfrm>
          <a:off x="10515600" y="6654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23CC4201-C3E8-4234-A4CA-419419C47E4B}"/>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051B5E40-E6BB-4250-ACEA-94611B56F01C}"/>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AA318687-B3A3-41BB-A500-68141D0D2CE8}"/>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macro="" textlink="">
      <xdr:nvSpPr>
        <xdr:cNvPr id="121" name="フローチャート: 判断 120">
          <a:extLst>
            <a:ext uri="{FF2B5EF4-FFF2-40B4-BE49-F238E27FC236}">
              <a16:creationId xmlns:a16="http://schemas.microsoft.com/office/drawing/2014/main" id="{ED432DD5-B0C4-4345-947A-B2534B7DEB2A}"/>
            </a:ext>
          </a:extLst>
        </xdr:cNvPr>
        <xdr:cNvSpPr/>
      </xdr:nvSpPr>
      <xdr:spPr>
        <a:xfrm>
          <a:off x="7810500" y="64612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112459</xdr:rowOff>
    </xdr:from>
    <xdr:to>
      <xdr:col>36</xdr:col>
      <xdr:colOff>165100</xdr:colOff>
      <xdr:row>38</xdr:row>
      <xdr:rowOff>42608</xdr:rowOff>
    </xdr:to>
    <xdr:sp macro="" textlink="">
      <xdr:nvSpPr>
        <xdr:cNvPr id="122" name="フローチャート: 判断 121">
          <a:extLst>
            <a:ext uri="{FF2B5EF4-FFF2-40B4-BE49-F238E27FC236}">
              <a16:creationId xmlns:a16="http://schemas.microsoft.com/office/drawing/2014/main" id="{DD007A2D-42A7-4FB8-87C7-3BB4A1451E30}"/>
            </a:ext>
          </a:extLst>
        </xdr:cNvPr>
        <xdr:cNvSpPr/>
      </xdr:nvSpPr>
      <xdr:spPr>
        <a:xfrm>
          <a:off x="6921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FEB0573-1B81-4735-BDDD-C4D33261134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36504AA-526B-404A-AEC6-7C0D7B4D179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56BCC86-A27A-4AB6-B4B3-3150EE313C9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FF71E5C-F114-4CA2-B109-51705AEBA94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E4B6AE3-4EF4-412B-B659-64680BDE74A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168466</xdr:rowOff>
    </xdr:from>
    <xdr:to>
      <xdr:col>55</xdr:col>
      <xdr:colOff>50800</xdr:colOff>
      <xdr:row>36</xdr:row>
      <xdr:rowOff>98616</xdr:rowOff>
    </xdr:to>
    <xdr:sp macro="" textlink="">
      <xdr:nvSpPr>
        <xdr:cNvPr id="128" name="楕円 127">
          <a:extLst>
            <a:ext uri="{FF2B5EF4-FFF2-40B4-BE49-F238E27FC236}">
              <a16:creationId xmlns:a16="http://schemas.microsoft.com/office/drawing/2014/main" id="{002CD176-50FB-46A5-8023-6C3C21086503}"/>
            </a:ext>
          </a:extLst>
        </xdr:cNvPr>
        <xdr:cNvSpPr/>
      </xdr:nvSpPr>
      <xdr:spPr>
        <a:xfrm>
          <a:off x="10426700" y="616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19893</xdr:rowOff>
    </xdr:from>
    <xdr:ext cx="534377" cy="259045"/>
    <xdr:sp macro="" textlink="">
      <xdr:nvSpPr>
        <xdr:cNvPr id="129" name="【道路】&#10;一人当たり延長該当値テキスト">
          <a:extLst>
            <a:ext uri="{FF2B5EF4-FFF2-40B4-BE49-F238E27FC236}">
              <a16:creationId xmlns:a16="http://schemas.microsoft.com/office/drawing/2014/main" id="{F4FDD2BD-E224-42EF-8409-F997014D3AC2}"/>
            </a:ext>
          </a:extLst>
        </xdr:cNvPr>
        <xdr:cNvSpPr txBox="1"/>
      </xdr:nvSpPr>
      <xdr:spPr>
        <a:xfrm>
          <a:off x="10515600" y="602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22047</xdr:rowOff>
    </xdr:from>
    <xdr:to>
      <xdr:col>50</xdr:col>
      <xdr:colOff>165100</xdr:colOff>
      <xdr:row>36</xdr:row>
      <xdr:rowOff>123647</xdr:rowOff>
    </xdr:to>
    <xdr:sp macro="" textlink="">
      <xdr:nvSpPr>
        <xdr:cNvPr id="130" name="楕円 129">
          <a:extLst>
            <a:ext uri="{FF2B5EF4-FFF2-40B4-BE49-F238E27FC236}">
              <a16:creationId xmlns:a16="http://schemas.microsoft.com/office/drawing/2014/main" id="{CA80084D-3DCC-4076-ADB1-0255EACDE15A}"/>
            </a:ext>
          </a:extLst>
        </xdr:cNvPr>
        <xdr:cNvSpPr/>
      </xdr:nvSpPr>
      <xdr:spPr>
        <a:xfrm>
          <a:off x="9588500" y="619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47816</xdr:rowOff>
    </xdr:from>
    <xdr:to>
      <xdr:col>55</xdr:col>
      <xdr:colOff>0</xdr:colOff>
      <xdr:row>36</xdr:row>
      <xdr:rowOff>72847</xdr:rowOff>
    </xdr:to>
    <xdr:cxnSp macro="">
      <xdr:nvCxnSpPr>
        <xdr:cNvPr id="131" name="直線コネクタ 130">
          <a:extLst>
            <a:ext uri="{FF2B5EF4-FFF2-40B4-BE49-F238E27FC236}">
              <a16:creationId xmlns:a16="http://schemas.microsoft.com/office/drawing/2014/main" id="{1A9E309A-1CFA-4E46-94B3-7717BF34BDB4}"/>
            </a:ext>
          </a:extLst>
        </xdr:cNvPr>
        <xdr:cNvCxnSpPr/>
      </xdr:nvCxnSpPr>
      <xdr:spPr>
        <a:xfrm flipV="1">
          <a:off x="9639300" y="6220016"/>
          <a:ext cx="8382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34163</xdr:rowOff>
    </xdr:from>
    <xdr:to>
      <xdr:col>46</xdr:col>
      <xdr:colOff>38100</xdr:colOff>
      <xdr:row>36</xdr:row>
      <xdr:rowOff>135763</xdr:rowOff>
    </xdr:to>
    <xdr:sp macro="" textlink="">
      <xdr:nvSpPr>
        <xdr:cNvPr id="132" name="楕円 131">
          <a:extLst>
            <a:ext uri="{FF2B5EF4-FFF2-40B4-BE49-F238E27FC236}">
              <a16:creationId xmlns:a16="http://schemas.microsoft.com/office/drawing/2014/main" id="{09784035-BA2C-40B8-847F-301585A7F733}"/>
            </a:ext>
          </a:extLst>
        </xdr:cNvPr>
        <xdr:cNvSpPr/>
      </xdr:nvSpPr>
      <xdr:spPr>
        <a:xfrm>
          <a:off x="8699500" y="62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72847</xdr:rowOff>
    </xdr:from>
    <xdr:to>
      <xdr:col>50</xdr:col>
      <xdr:colOff>114300</xdr:colOff>
      <xdr:row>36</xdr:row>
      <xdr:rowOff>84963</xdr:rowOff>
    </xdr:to>
    <xdr:cxnSp macro="">
      <xdr:nvCxnSpPr>
        <xdr:cNvPr id="133" name="直線コネクタ 132">
          <a:extLst>
            <a:ext uri="{FF2B5EF4-FFF2-40B4-BE49-F238E27FC236}">
              <a16:creationId xmlns:a16="http://schemas.microsoft.com/office/drawing/2014/main" id="{435A5F54-9935-4A69-88FB-70E06E9DF1D7}"/>
            </a:ext>
          </a:extLst>
        </xdr:cNvPr>
        <xdr:cNvCxnSpPr/>
      </xdr:nvCxnSpPr>
      <xdr:spPr>
        <a:xfrm flipV="1">
          <a:off x="8750300" y="6245047"/>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47079</xdr:rowOff>
    </xdr:from>
    <xdr:to>
      <xdr:col>41</xdr:col>
      <xdr:colOff>101600</xdr:colOff>
      <xdr:row>36</xdr:row>
      <xdr:rowOff>148679</xdr:rowOff>
    </xdr:to>
    <xdr:sp macro="" textlink="">
      <xdr:nvSpPr>
        <xdr:cNvPr id="134" name="楕円 133">
          <a:extLst>
            <a:ext uri="{FF2B5EF4-FFF2-40B4-BE49-F238E27FC236}">
              <a16:creationId xmlns:a16="http://schemas.microsoft.com/office/drawing/2014/main" id="{D91F0480-6409-4E96-BB04-9495008A5B5C}"/>
            </a:ext>
          </a:extLst>
        </xdr:cNvPr>
        <xdr:cNvSpPr/>
      </xdr:nvSpPr>
      <xdr:spPr>
        <a:xfrm>
          <a:off x="7810500" y="62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84963</xdr:rowOff>
    </xdr:from>
    <xdr:to>
      <xdr:col>45</xdr:col>
      <xdr:colOff>177800</xdr:colOff>
      <xdr:row>36</xdr:row>
      <xdr:rowOff>97879</xdr:rowOff>
    </xdr:to>
    <xdr:cxnSp macro="">
      <xdr:nvCxnSpPr>
        <xdr:cNvPr id="135" name="直線コネクタ 134">
          <a:extLst>
            <a:ext uri="{FF2B5EF4-FFF2-40B4-BE49-F238E27FC236}">
              <a16:creationId xmlns:a16="http://schemas.microsoft.com/office/drawing/2014/main" id="{DD674621-B03E-40C0-932F-5FD900E0C9DA}"/>
            </a:ext>
          </a:extLst>
        </xdr:cNvPr>
        <xdr:cNvCxnSpPr/>
      </xdr:nvCxnSpPr>
      <xdr:spPr>
        <a:xfrm flipV="1">
          <a:off x="7861300" y="6257163"/>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64757</xdr:rowOff>
    </xdr:from>
    <xdr:to>
      <xdr:col>36</xdr:col>
      <xdr:colOff>165100</xdr:colOff>
      <xdr:row>36</xdr:row>
      <xdr:rowOff>166357</xdr:rowOff>
    </xdr:to>
    <xdr:sp macro="" textlink="">
      <xdr:nvSpPr>
        <xdr:cNvPr id="136" name="楕円 135">
          <a:extLst>
            <a:ext uri="{FF2B5EF4-FFF2-40B4-BE49-F238E27FC236}">
              <a16:creationId xmlns:a16="http://schemas.microsoft.com/office/drawing/2014/main" id="{6DA41B1D-CD12-422E-9057-C00C5E789C29}"/>
            </a:ext>
          </a:extLst>
        </xdr:cNvPr>
        <xdr:cNvSpPr/>
      </xdr:nvSpPr>
      <xdr:spPr>
        <a:xfrm>
          <a:off x="6921500" y="623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97879</xdr:rowOff>
    </xdr:from>
    <xdr:to>
      <xdr:col>41</xdr:col>
      <xdr:colOff>50800</xdr:colOff>
      <xdr:row>36</xdr:row>
      <xdr:rowOff>115557</xdr:rowOff>
    </xdr:to>
    <xdr:cxnSp macro="">
      <xdr:nvCxnSpPr>
        <xdr:cNvPr id="137" name="直線コネクタ 136">
          <a:extLst>
            <a:ext uri="{FF2B5EF4-FFF2-40B4-BE49-F238E27FC236}">
              <a16:creationId xmlns:a16="http://schemas.microsoft.com/office/drawing/2014/main" id="{0697B81D-A0FC-4DE6-823B-BC15F2418D2E}"/>
            </a:ext>
          </a:extLst>
        </xdr:cNvPr>
        <xdr:cNvCxnSpPr/>
      </xdr:nvCxnSpPr>
      <xdr:spPr>
        <a:xfrm flipV="1">
          <a:off x="6972300" y="6270079"/>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B9B57EB4-233C-4EDE-A358-83CCF316E37A}"/>
            </a:ext>
          </a:extLst>
        </xdr:cNvPr>
        <xdr:cNvSpPr txBox="1"/>
      </xdr:nvSpPr>
      <xdr:spPr>
        <a:xfrm>
          <a:off x="9359411" y="6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3675C0C5-760F-4CEE-B086-CB28EB259108}"/>
            </a:ext>
          </a:extLst>
        </xdr:cNvPr>
        <xdr:cNvSpPr txBox="1"/>
      </xdr:nvSpPr>
      <xdr:spPr>
        <a:xfrm>
          <a:off x="8483111" y="67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38841</xdr:rowOff>
    </xdr:from>
    <xdr:ext cx="534377" cy="259045"/>
    <xdr:sp macro="" textlink="">
      <xdr:nvSpPr>
        <xdr:cNvPr id="140" name="n_3aveValue【道路】&#10;一人当たり延長">
          <a:extLst>
            <a:ext uri="{FF2B5EF4-FFF2-40B4-BE49-F238E27FC236}">
              <a16:creationId xmlns:a16="http://schemas.microsoft.com/office/drawing/2014/main" id="{3D634187-4AF2-454A-873B-77E223BE1510}"/>
            </a:ext>
          </a:extLst>
        </xdr:cNvPr>
        <xdr:cNvSpPr txBox="1"/>
      </xdr:nvSpPr>
      <xdr:spPr>
        <a:xfrm>
          <a:off x="7594111" y="65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33735</xdr:rowOff>
    </xdr:from>
    <xdr:ext cx="534377" cy="259045"/>
    <xdr:sp macro="" textlink="">
      <xdr:nvSpPr>
        <xdr:cNvPr id="141" name="n_4aveValue【道路】&#10;一人当たり延長">
          <a:extLst>
            <a:ext uri="{FF2B5EF4-FFF2-40B4-BE49-F238E27FC236}">
              <a16:creationId xmlns:a16="http://schemas.microsoft.com/office/drawing/2014/main" id="{881A8880-C865-488F-8ECE-6C54CD045C50}"/>
            </a:ext>
          </a:extLst>
        </xdr:cNvPr>
        <xdr:cNvSpPr txBox="1"/>
      </xdr:nvSpPr>
      <xdr:spPr>
        <a:xfrm>
          <a:off x="6705111" y="65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140174</xdr:rowOff>
    </xdr:from>
    <xdr:ext cx="534377" cy="259045"/>
    <xdr:sp macro="" textlink="">
      <xdr:nvSpPr>
        <xdr:cNvPr id="142" name="n_1mainValue【道路】&#10;一人当たり延長">
          <a:extLst>
            <a:ext uri="{FF2B5EF4-FFF2-40B4-BE49-F238E27FC236}">
              <a16:creationId xmlns:a16="http://schemas.microsoft.com/office/drawing/2014/main" id="{9F07E7D7-A933-4620-92F6-B8B11631D585}"/>
            </a:ext>
          </a:extLst>
        </xdr:cNvPr>
        <xdr:cNvSpPr txBox="1"/>
      </xdr:nvSpPr>
      <xdr:spPr>
        <a:xfrm>
          <a:off x="9359411" y="596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152290</xdr:rowOff>
    </xdr:from>
    <xdr:ext cx="534377" cy="259045"/>
    <xdr:sp macro="" textlink="">
      <xdr:nvSpPr>
        <xdr:cNvPr id="143" name="n_2mainValue【道路】&#10;一人当たり延長">
          <a:extLst>
            <a:ext uri="{FF2B5EF4-FFF2-40B4-BE49-F238E27FC236}">
              <a16:creationId xmlns:a16="http://schemas.microsoft.com/office/drawing/2014/main" id="{7C44BA15-36C1-4079-831E-155F24ECA927}"/>
            </a:ext>
          </a:extLst>
        </xdr:cNvPr>
        <xdr:cNvSpPr txBox="1"/>
      </xdr:nvSpPr>
      <xdr:spPr>
        <a:xfrm>
          <a:off x="8483111" y="59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165206</xdr:rowOff>
    </xdr:from>
    <xdr:ext cx="534377" cy="259045"/>
    <xdr:sp macro="" textlink="">
      <xdr:nvSpPr>
        <xdr:cNvPr id="144" name="n_3mainValue【道路】&#10;一人当たり延長">
          <a:extLst>
            <a:ext uri="{FF2B5EF4-FFF2-40B4-BE49-F238E27FC236}">
              <a16:creationId xmlns:a16="http://schemas.microsoft.com/office/drawing/2014/main" id="{000F673A-85FE-415C-85E7-5B15381559C7}"/>
            </a:ext>
          </a:extLst>
        </xdr:cNvPr>
        <xdr:cNvSpPr txBox="1"/>
      </xdr:nvSpPr>
      <xdr:spPr>
        <a:xfrm>
          <a:off x="7594111" y="599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11434</xdr:rowOff>
    </xdr:from>
    <xdr:ext cx="534377" cy="259045"/>
    <xdr:sp macro="" textlink="">
      <xdr:nvSpPr>
        <xdr:cNvPr id="145" name="n_4mainValue【道路】&#10;一人当たり延長">
          <a:extLst>
            <a:ext uri="{FF2B5EF4-FFF2-40B4-BE49-F238E27FC236}">
              <a16:creationId xmlns:a16="http://schemas.microsoft.com/office/drawing/2014/main" id="{8AF8E69A-AE8E-4A63-99F1-4CE3EEAF1B8F}"/>
            </a:ext>
          </a:extLst>
        </xdr:cNvPr>
        <xdr:cNvSpPr txBox="1"/>
      </xdr:nvSpPr>
      <xdr:spPr>
        <a:xfrm>
          <a:off x="6705111" y="601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8E8838C8-AEA1-4EB7-ADB2-209B19365CA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E4C4FBA-E4B5-4645-A109-068F9DDC409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D4E3D52-DD6D-4423-83B3-CFD8EA35C76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D677D3D-AD8A-4144-BE4C-CECE278C113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9167122-D356-4D81-940C-854AA9CC0FD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A622F03-E14A-4B6E-ACA9-070D82EDFA7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A86A0FC-E247-40EB-AABB-EC52B4227BD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B2C6AD8-D6E5-4E76-80A2-C393B65F1A2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16FB098-A679-496B-B643-49F0B408291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CE5571C-1811-4AB5-89AD-0D50179749E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BAB7034-C348-44DF-B73A-FA1AB6D24FA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77CC418D-5460-4C93-8DB8-6413A615C92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9685DCF7-6278-449F-8144-D4709C700B2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DB5D0129-D2A0-4984-B0E2-38CE79F0F9A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579F52D7-8344-49A6-9591-955F6E23146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933FEE9E-A193-46C0-B93B-28E12D2CA87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630C86D6-9A78-4C73-944A-6CB9166B20C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D430C453-B217-4C40-8278-79D9D272867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D15E095-6E47-4843-9495-C4263A4C5F6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27310B4-6FE5-4CE8-93B9-CED9E27D22D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2FF182F0-287C-409F-B5AC-913888DF741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54AAD13-B98A-4AC8-A1F7-6134B2C235E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1353456F-7E50-46A5-A43B-C997E033A3B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11BE58F4-CE09-4D55-83CE-6C6A8B6CB72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8E139AE5-8B98-4B7E-949F-B060F524A28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72938290-C5CA-4AE9-ACD0-4A3B340F035C}"/>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9CE46F13-2D91-4063-BF35-86BBE3708CE2}"/>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4E2623ED-28D8-4580-946E-2A0B455C4EBB}"/>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32DF6CBC-4E66-44AC-8CDC-8D330D866607}"/>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978C58FB-7AAF-40FA-9069-A2D33A959B5D}"/>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A42BDC3C-46E8-469B-8E66-E7D87CAB4CEF}"/>
            </a:ext>
          </a:extLst>
        </xdr:cNvPr>
        <xdr:cNvSpPr txBox="1"/>
      </xdr:nvSpPr>
      <xdr:spPr>
        <a:xfrm>
          <a:off x="46736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2CC1CAA4-4B85-4896-BB0B-267C74406AD3}"/>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6E326EF6-140E-4985-9970-45C0A716CEE8}"/>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19D387C7-5090-406A-A604-CB04E4552BB2}"/>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0" name="フローチャート: 判断 179">
          <a:extLst>
            <a:ext uri="{FF2B5EF4-FFF2-40B4-BE49-F238E27FC236}">
              <a16:creationId xmlns:a16="http://schemas.microsoft.com/office/drawing/2014/main" id="{BB01919E-3636-464E-BE7E-2DF9316E9410}"/>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1" name="フローチャート: 判断 180">
          <a:extLst>
            <a:ext uri="{FF2B5EF4-FFF2-40B4-BE49-F238E27FC236}">
              <a16:creationId xmlns:a16="http://schemas.microsoft.com/office/drawing/2014/main" id="{47ABAC48-173B-408D-99E6-9DF62DE0F2F6}"/>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C165B64-CF3F-4804-8D88-83F8958E0A2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5104B13-7A03-46CB-BA89-ED9807601E3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2B6DE73-CB3B-4CFC-8F08-B0FB873C773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B8BA35C-A078-4119-BF55-16D5EFCDCEB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E864280-01F3-4C0F-9DC8-808867C3223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87" name="楕円 186">
          <a:extLst>
            <a:ext uri="{FF2B5EF4-FFF2-40B4-BE49-F238E27FC236}">
              <a16:creationId xmlns:a16="http://schemas.microsoft.com/office/drawing/2014/main" id="{D384AE01-4ABB-42FB-887E-A87CC495063E}"/>
            </a:ext>
          </a:extLst>
        </xdr:cNvPr>
        <xdr:cNvSpPr/>
      </xdr:nvSpPr>
      <xdr:spPr>
        <a:xfrm>
          <a:off x="45847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148426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C216C8B7-9FEA-4D1F-BFF2-9A319EDD1EB7}"/>
            </a:ext>
          </a:extLst>
        </xdr:cNvPr>
        <xdr:cNvSpPr txBox="1"/>
      </xdr:nvSpPr>
      <xdr:spPr>
        <a:xfrm>
          <a:off x="4673600" y="10263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104322</xdr:rowOff>
    </xdr:from>
    <xdr:to>
      <xdr:col>20</xdr:col>
      <xdr:colOff>38100</xdr:colOff>
      <xdr:row>61</xdr:row>
      <xdr:rowOff>34472</xdr:rowOff>
    </xdr:to>
    <xdr:sp macro="" textlink="">
      <xdr:nvSpPr>
        <xdr:cNvPr id="189" name="楕円 188">
          <a:extLst>
            <a:ext uri="{FF2B5EF4-FFF2-40B4-BE49-F238E27FC236}">
              <a16:creationId xmlns:a16="http://schemas.microsoft.com/office/drawing/2014/main" id="{0EBE0DD3-0B55-44B6-ADF7-EA9F7CA4484D}"/>
            </a:ext>
          </a:extLst>
        </xdr:cNvPr>
        <xdr:cNvSpPr/>
      </xdr:nvSpPr>
      <xdr:spPr>
        <a:xfrm>
          <a:off x="3746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155122</xdr:rowOff>
    </xdr:from>
    <xdr:to>
      <xdr:col>24</xdr:col>
      <xdr:colOff>63500</xdr:colOff>
      <xdr:row>61</xdr:row>
      <xdr:rowOff>4899</xdr:rowOff>
    </xdr:to>
    <xdr:cxnSp macro="">
      <xdr:nvCxnSpPr>
        <xdr:cNvPr id="190" name="直線コネクタ 189">
          <a:extLst>
            <a:ext uri="{FF2B5EF4-FFF2-40B4-BE49-F238E27FC236}">
              <a16:creationId xmlns:a16="http://schemas.microsoft.com/office/drawing/2014/main" id="{C0254B05-D5AF-4517-A243-6ABC7AD8BA4A}"/>
            </a:ext>
          </a:extLst>
        </xdr:cNvPr>
        <xdr:cNvCxnSpPr/>
      </xdr:nvCxnSpPr>
      <xdr:spPr>
        <a:xfrm>
          <a:off x="3797300" y="10442122"/>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92891</xdr:rowOff>
    </xdr:from>
    <xdr:to>
      <xdr:col>15</xdr:col>
      <xdr:colOff>101600</xdr:colOff>
      <xdr:row>61</xdr:row>
      <xdr:rowOff>23041</xdr:rowOff>
    </xdr:to>
    <xdr:sp macro="" textlink="">
      <xdr:nvSpPr>
        <xdr:cNvPr id="191" name="楕円 190">
          <a:extLst>
            <a:ext uri="{FF2B5EF4-FFF2-40B4-BE49-F238E27FC236}">
              <a16:creationId xmlns:a16="http://schemas.microsoft.com/office/drawing/2014/main" id="{E4AEF780-06ED-4276-9A53-D210026072CB}"/>
            </a:ext>
          </a:extLst>
        </xdr:cNvPr>
        <xdr:cNvSpPr/>
      </xdr:nvSpPr>
      <xdr:spPr>
        <a:xfrm>
          <a:off x="2857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143691</xdr:rowOff>
    </xdr:from>
    <xdr:to>
      <xdr:col>19</xdr:col>
      <xdr:colOff>177800</xdr:colOff>
      <xdr:row>60</xdr:row>
      <xdr:rowOff>155122</xdr:rowOff>
    </xdr:to>
    <xdr:cxnSp macro="">
      <xdr:nvCxnSpPr>
        <xdr:cNvPr id="192" name="直線コネクタ 191">
          <a:extLst>
            <a:ext uri="{FF2B5EF4-FFF2-40B4-BE49-F238E27FC236}">
              <a16:creationId xmlns:a16="http://schemas.microsoft.com/office/drawing/2014/main" id="{27ACF533-7BA3-4161-9E0E-AE1A2507F78E}"/>
            </a:ext>
          </a:extLst>
        </xdr:cNvPr>
        <xdr:cNvCxnSpPr/>
      </xdr:nvCxnSpPr>
      <xdr:spPr>
        <a:xfrm>
          <a:off x="2908300" y="1043069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78196</xdr:rowOff>
    </xdr:from>
    <xdr:to>
      <xdr:col>10</xdr:col>
      <xdr:colOff>165100</xdr:colOff>
      <xdr:row>61</xdr:row>
      <xdr:rowOff>8346</xdr:rowOff>
    </xdr:to>
    <xdr:sp macro="" textlink="">
      <xdr:nvSpPr>
        <xdr:cNvPr id="193" name="楕円 192">
          <a:extLst>
            <a:ext uri="{FF2B5EF4-FFF2-40B4-BE49-F238E27FC236}">
              <a16:creationId xmlns:a16="http://schemas.microsoft.com/office/drawing/2014/main" id="{93C32DFD-7480-46BA-9621-B3B7FFA85E38}"/>
            </a:ext>
          </a:extLst>
        </xdr:cNvPr>
        <xdr:cNvSpPr/>
      </xdr:nvSpPr>
      <xdr:spPr>
        <a:xfrm>
          <a:off x="19685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128996</xdr:rowOff>
    </xdr:from>
    <xdr:to>
      <xdr:col>15</xdr:col>
      <xdr:colOff>50800</xdr:colOff>
      <xdr:row>60</xdr:row>
      <xdr:rowOff>143691</xdr:rowOff>
    </xdr:to>
    <xdr:cxnSp macro="">
      <xdr:nvCxnSpPr>
        <xdr:cNvPr id="194" name="直線コネクタ 193">
          <a:extLst>
            <a:ext uri="{FF2B5EF4-FFF2-40B4-BE49-F238E27FC236}">
              <a16:creationId xmlns:a16="http://schemas.microsoft.com/office/drawing/2014/main" id="{F0185B10-2012-4037-ACBE-24F40A130242}"/>
            </a:ext>
          </a:extLst>
        </xdr:cNvPr>
        <xdr:cNvCxnSpPr/>
      </xdr:nvCxnSpPr>
      <xdr:spPr>
        <a:xfrm>
          <a:off x="2019300" y="1041599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55335</xdr:rowOff>
    </xdr:from>
    <xdr:to>
      <xdr:col>6</xdr:col>
      <xdr:colOff>38100</xdr:colOff>
      <xdr:row>60</xdr:row>
      <xdr:rowOff>156935</xdr:rowOff>
    </xdr:to>
    <xdr:sp macro="" textlink="">
      <xdr:nvSpPr>
        <xdr:cNvPr id="195" name="楕円 194">
          <a:extLst>
            <a:ext uri="{FF2B5EF4-FFF2-40B4-BE49-F238E27FC236}">
              <a16:creationId xmlns:a16="http://schemas.microsoft.com/office/drawing/2014/main" id="{DABE778E-7904-4481-A945-96D336356E44}"/>
            </a:ext>
          </a:extLst>
        </xdr:cNvPr>
        <xdr:cNvSpPr/>
      </xdr:nvSpPr>
      <xdr:spPr>
        <a:xfrm>
          <a:off x="1079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106135</xdr:rowOff>
    </xdr:from>
    <xdr:to>
      <xdr:col>10</xdr:col>
      <xdr:colOff>114300</xdr:colOff>
      <xdr:row>60</xdr:row>
      <xdr:rowOff>128996</xdr:rowOff>
    </xdr:to>
    <xdr:cxnSp macro="">
      <xdr:nvCxnSpPr>
        <xdr:cNvPr id="196" name="直線コネクタ 195">
          <a:extLst>
            <a:ext uri="{FF2B5EF4-FFF2-40B4-BE49-F238E27FC236}">
              <a16:creationId xmlns:a16="http://schemas.microsoft.com/office/drawing/2014/main" id="{EDDF1EFA-6293-4D8D-B410-27EFE785D5D9}"/>
            </a:ext>
          </a:extLst>
        </xdr:cNvPr>
        <xdr:cNvCxnSpPr/>
      </xdr:nvCxnSpPr>
      <xdr:spPr>
        <a:xfrm>
          <a:off x="1130300" y="1039313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4497F809-1DD7-4A0B-8C78-872EAF8583D6}"/>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D6C7F0E1-F7EF-4D59-88B5-9FC29B9CCD48}"/>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2EA59C41-595A-4965-B009-DF3015458830}"/>
            </a:ext>
          </a:extLst>
        </xdr:cNvPr>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8EAA3367-0FCA-4935-9D0A-4C8F2E0D05C6}"/>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50999</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66B11502-2838-4F94-8725-004CD2E7E9B3}"/>
            </a:ext>
          </a:extLst>
        </xdr:cNvPr>
        <xdr:cNvSpPr txBox="1"/>
      </xdr:nvSpPr>
      <xdr:spPr>
        <a:xfrm>
          <a:off x="35820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24B18A33-AACD-40D4-A32B-6089C4986519}"/>
            </a:ext>
          </a:extLst>
        </xdr:cNvPr>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24873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5B0CA80D-565D-4D21-97F4-A4407CC51F20}"/>
            </a:ext>
          </a:extLst>
        </xdr:cNvPr>
        <xdr:cNvSpPr txBox="1"/>
      </xdr:nvSpPr>
      <xdr:spPr>
        <a:xfrm>
          <a:off x="1816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7FECC09-CCB6-487A-84FE-BE99A56A057A}"/>
            </a:ext>
          </a:extLst>
        </xdr:cNvPr>
        <xdr:cNvSpPr txBox="1"/>
      </xdr:nvSpPr>
      <xdr:spPr>
        <a:xfrm>
          <a:off x="927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2F2CF06-2EF1-419F-88B2-86E350C8461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9A007AD-2018-4E82-A0F0-5C32424C7AC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1DA033E-6DDE-4233-A17F-A37CB76D4E7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06269A1-2E2D-4EB1-AE26-16BD210E4CD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AFE92F6-D159-40EA-81B9-99BC64A9E53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1D4EA17-3758-4CF9-97DB-4570285340E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DAC9B0D-32A8-4124-A4EC-0FA6084D907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0278E9B-7782-4B35-8093-AD425B7639B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5733762-854A-47F7-B5B2-21D03CB1EAA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B88A07D-90CD-4468-8439-61BE627F772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517944C-A09C-4F7C-8465-47E6B2F97B4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491FF163-6D86-4458-8FD7-424A9C1CE7B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6804E08-3060-4A56-A2B1-9B6AFD0D85C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54AF3FA-144E-4C36-ADD5-A4271761361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A2080E3-9C2D-4B4E-8C45-BE0B20D86FB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1DB19C97-80D7-4A2A-AD92-E859D735267F}"/>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6FE6FA5B-AFAA-46B7-82D7-01B369CB128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AD04DA2D-B8BF-4071-9474-BDDBF7D5C84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FC77686-3024-4995-A0DA-7C847E3B59C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15F368D4-F3F5-4DD2-945F-A0BAEA9C945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4938837-24B0-4FE1-9200-6F1A1C46036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3335C2BA-9F91-4795-BD22-812523D14D7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12E73666-5291-4F6A-AC05-025168AFB00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8AAAA610-4EFA-4062-B105-4F206DAC088F}"/>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69899B7D-AE1E-4EB8-AAA3-A3846BE51EE0}"/>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A5CE4F3C-D144-4545-9C38-C5395D4B258C}"/>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64FE14C1-838B-44C6-8D9B-C79CE92A814E}"/>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C9767D2E-651B-4175-B0A4-622459A01C2F}"/>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7B5F603F-9F80-495E-B7D5-E1A6DCE6198B}"/>
            </a:ext>
          </a:extLst>
        </xdr:cNvPr>
        <xdr:cNvSpPr txBox="1"/>
      </xdr:nvSpPr>
      <xdr:spPr>
        <a:xfrm>
          <a:off x="10515600" y="10708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DD51010B-AA19-4FDD-8CC8-8392548CCE16}"/>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D9A7E34E-035A-40DA-8E67-727059B963EE}"/>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02C9ACEA-10FC-4C0D-AF87-F235FD1495C9}"/>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macro="" textlink="">
      <xdr:nvSpPr>
        <xdr:cNvPr id="237" name="フローチャート: 判断 236">
          <a:extLst>
            <a:ext uri="{FF2B5EF4-FFF2-40B4-BE49-F238E27FC236}">
              <a16:creationId xmlns:a16="http://schemas.microsoft.com/office/drawing/2014/main" id="{C56F548B-B825-4B19-B65F-9465716669FD}"/>
            </a:ext>
          </a:extLst>
        </xdr:cNvPr>
        <xdr:cNvSpPr/>
      </xdr:nvSpPr>
      <xdr:spPr>
        <a:xfrm>
          <a:off x="7810500" y="10566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38" name="フローチャート: 判断 237">
          <a:extLst>
            <a:ext uri="{FF2B5EF4-FFF2-40B4-BE49-F238E27FC236}">
              <a16:creationId xmlns:a16="http://schemas.microsoft.com/office/drawing/2014/main" id="{EFEC931D-BF3D-4973-984E-07AAB469DA32}"/>
            </a:ext>
          </a:extLst>
        </xdr:cNvPr>
        <xdr:cNvSpPr/>
      </xdr:nvSpPr>
      <xdr:spPr>
        <a:xfrm>
          <a:off x="6921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5A85642-3923-40B4-9EB9-B33CD78B6EF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CC68269-578A-447E-9A08-6FF484EC6BE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069547D-002F-4C83-BFB6-302648CDC21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366F0BD-8286-4A50-A96E-D11C980ACA7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1DC8106-D768-4A1C-98DD-2E3EB8418EA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104968</xdr:rowOff>
    </xdr:from>
    <xdr:to>
      <xdr:col>55</xdr:col>
      <xdr:colOff>50800</xdr:colOff>
      <xdr:row>56</xdr:row>
      <xdr:rowOff>35118</xdr:rowOff>
    </xdr:to>
    <xdr:sp macro="" textlink="">
      <xdr:nvSpPr>
        <xdr:cNvPr id="244" name="楕円 243">
          <a:extLst>
            <a:ext uri="{FF2B5EF4-FFF2-40B4-BE49-F238E27FC236}">
              <a16:creationId xmlns:a16="http://schemas.microsoft.com/office/drawing/2014/main" id="{05AAD5F1-1726-4057-93FF-7EC253E73F36}"/>
            </a:ext>
          </a:extLst>
        </xdr:cNvPr>
        <xdr:cNvSpPr/>
      </xdr:nvSpPr>
      <xdr:spPr>
        <a:xfrm>
          <a:off x="10426700" y="953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57995</xdr:rowOff>
    </xdr:from>
    <xdr:ext cx="690189" cy="259045"/>
    <xdr:sp macro="" textlink="">
      <xdr:nvSpPr>
        <xdr:cNvPr id="245" name="【橋りょう・トンネル】&#10;一人当たり有形固定資産（償却資産）額該当値テキスト">
          <a:extLst>
            <a:ext uri="{FF2B5EF4-FFF2-40B4-BE49-F238E27FC236}">
              <a16:creationId xmlns:a16="http://schemas.microsoft.com/office/drawing/2014/main" id="{A808FE43-288A-4BEB-9C47-A6A985A94942}"/>
            </a:ext>
          </a:extLst>
        </xdr:cNvPr>
        <xdr:cNvSpPr txBox="1"/>
      </xdr:nvSpPr>
      <xdr:spPr>
        <a:xfrm>
          <a:off x="10515600" y="9487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139553</xdr:rowOff>
    </xdr:from>
    <xdr:to>
      <xdr:col>50</xdr:col>
      <xdr:colOff>165100</xdr:colOff>
      <xdr:row>56</xdr:row>
      <xdr:rowOff>69703</xdr:rowOff>
    </xdr:to>
    <xdr:sp macro="" textlink="">
      <xdr:nvSpPr>
        <xdr:cNvPr id="246" name="楕円 245">
          <a:extLst>
            <a:ext uri="{FF2B5EF4-FFF2-40B4-BE49-F238E27FC236}">
              <a16:creationId xmlns:a16="http://schemas.microsoft.com/office/drawing/2014/main" id="{800AFD4B-DA3B-4946-98CE-D7A074F5C236}"/>
            </a:ext>
          </a:extLst>
        </xdr:cNvPr>
        <xdr:cNvSpPr/>
      </xdr:nvSpPr>
      <xdr:spPr>
        <a:xfrm>
          <a:off x="9588500" y="9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155768</xdr:rowOff>
    </xdr:from>
    <xdr:to>
      <xdr:col>55</xdr:col>
      <xdr:colOff>0</xdr:colOff>
      <xdr:row>56</xdr:row>
      <xdr:rowOff>18903</xdr:rowOff>
    </xdr:to>
    <xdr:cxnSp macro="">
      <xdr:nvCxnSpPr>
        <xdr:cNvPr id="247" name="直線コネクタ 246">
          <a:extLst>
            <a:ext uri="{FF2B5EF4-FFF2-40B4-BE49-F238E27FC236}">
              <a16:creationId xmlns:a16="http://schemas.microsoft.com/office/drawing/2014/main" id="{A1BFE639-C6E9-45C9-87D1-1CC17D20A794}"/>
            </a:ext>
          </a:extLst>
        </xdr:cNvPr>
        <xdr:cNvCxnSpPr/>
      </xdr:nvCxnSpPr>
      <xdr:spPr>
        <a:xfrm flipV="1">
          <a:off x="9639300" y="9585518"/>
          <a:ext cx="838200" cy="3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7296</xdr:rowOff>
    </xdr:from>
    <xdr:to>
      <xdr:col>46</xdr:col>
      <xdr:colOff>38100</xdr:colOff>
      <xdr:row>56</xdr:row>
      <xdr:rowOff>108896</xdr:rowOff>
    </xdr:to>
    <xdr:sp macro="" textlink="">
      <xdr:nvSpPr>
        <xdr:cNvPr id="248" name="楕円 247">
          <a:extLst>
            <a:ext uri="{FF2B5EF4-FFF2-40B4-BE49-F238E27FC236}">
              <a16:creationId xmlns:a16="http://schemas.microsoft.com/office/drawing/2014/main" id="{1529B41B-4C5A-49C8-A880-344F42F2B62B}"/>
            </a:ext>
          </a:extLst>
        </xdr:cNvPr>
        <xdr:cNvSpPr/>
      </xdr:nvSpPr>
      <xdr:spPr>
        <a:xfrm>
          <a:off x="8699500" y="96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18903</xdr:rowOff>
    </xdr:from>
    <xdr:to>
      <xdr:col>50</xdr:col>
      <xdr:colOff>114300</xdr:colOff>
      <xdr:row>56</xdr:row>
      <xdr:rowOff>58096</xdr:rowOff>
    </xdr:to>
    <xdr:cxnSp macro="">
      <xdr:nvCxnSpPr>
        <xdr:cNvPr id="249" name="直線コネクタ 248">
          <a:extLst>
            <a:ext uri="{FF2B5EF4-FFF2-40B4-BE49-F238E27FC236}">
              <a16:creationId xmlns:a16="http://schemas.microsoft.com/office/drawing/2014/main" id="{586C1AAD-E471-4B62-8105-F68C09AC8D53}"/>
            </a:ext>
          </a:extLst>
        </xdr:cNvPr>
        <xdr:cNvCxnSpPr/>
      </xdr:nvCxnSpPr>
      <xdr:spPr>
        <a:xfrm flipV="1">
          <a:off x="8750300" y="9620103"/>
          <a:ext cx="889000" cy="3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41548</xdr:rowOff>
    </xdr:from>
    <xdr:to>
      <xdr:col>41</xdr:col>
      <xdr:colOff>101600</xdr:colOff>
      <xdr:row>56</xdr:row>
      <xdr:rowOff>143148</xdr:rowOff>
    </xdr:to>
    <xdr:sp macro="" textlink="">
      <xdr:nvSpPr>
        <xdr:cNvPr id="250" name="楕円 249">
          <a:extLst>
            <a:ext uri="{FF2B5EF4-FFF2-40B4-BE49-F238E27FC236}">
              <a16:creationId xmlns:a16="http://schemas.microsoft.com/office/drawing/2014/main" id="{E70CF762-5FFE-4633-B874-93AC6DF02984}"/>
            </a:ext>
          </a:extLst>
        </xdr:cNvPr>
        <xdr:cNvSpPr/>
      </xdr:nvSpPr>
      <xdr:spPr>
        <a:xfrm>
          <a:off x="7810500" y="96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58096</xdr:rowOff>
    </xdr:from>
    <xdr:to>
      <xdr:col>45</xdr:col>
      <xdr:colOff>177800</xdr:colOff>
      <xdr:row>56</xdr:row>
      <xdr:rowOff>92348</xdr:rowOff>
    </xdr:to>
    <xdr:cxnSp macro="">
      <xdr:nvCxnSpPr>
        <xdr:cNvPr id="251" name="直線コネクタ 250">
          <a:extLst>
            <a:ext uri="{FF2B5EF4-FFF2-40B4-BE49-F238E27FC236}">
              <a16:creationId xmlns:a16="http://schemas.microsoft.com/office/drawing/2014/main" id="{5F920D7A-60E5-4F3E-A85F-5C66370F5E82}"/>
            </a:ext>
          </a:extLst>
        </xdr:cNvPr>
        <xdr:cNvCxnSpPr/>
      </xdr:nvCxnSpPr>
      <xdr:spPr>
        <a:xfrm flipV="1">
          <a:off x="7861300" y="9659296"/>
          <a:ext cx="8890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63810</xdr:rowOff>
    </xdr:from>
    <xdr:to>
      <xdr:col>36</xdr:col>
      <xdr:colOff>165100</xdr:colOff>
      <xdr:row>56</xdr:row>
      <xdr:rowOff>165410</xdr:rowOff>
    </xdr:to>
    <xdr:sp macro="" textlink="">
      <xdr:nvSpPr>
        <xdr:cNvPr id="252" name="楕円 251">
          <a:extLst>
            <a:ext uri="{FF2B5EF4-FFF2-40B4-BE49-F238E27FC236}">
              <a16:creationId xmlns:a16="http://schemas.microsoft.com/office/drawing/2014/main" id="{C033342C-8D48-48C1-82AF-E0894DD006A2}"/>
            </a:ext>
          </a:extLst>
        </xdr:cNvPr>
        <xdr:cNvSpPr/>
      </xdr:nvSpPr>
      <xdr:spPr>
        <a:xfrm>
          <a:off x="6921500" y="966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92348</xdr:rowOff>
    </xdr:from>
    <xdr:to>
      <xdr:col>41</xdr:col>
      <xdr:colOff>50800</xdr:colOff>
      <xdr:row>56</xdr:row>
      <xdr:rowOff>114610</xdr:rowOff>
    </xdr:to>
    <xdr:cxnSp macro="">
      <xdr:nvCxnSpPr>
        <xdr:cNvPr id="253" name="直線コネクタ 252">
          <a:extLst>
            <a:ext uri="{FF2B5EF4-FFF2-40B4-BE49-F238E27FC236}">
              <a16:creationId xmlns:a16="http://schemas.microsoft.com/office/drawing/2014/main" id="{34520FC4-2999-4625-B9C4-D8CB5A5F500E}"/>
            </a:ext>
          </a:extLst>
        </xdr:cNvPr>
        <xdr:cNvCxnSpPr/>
      </xdr:nvCxnSpPr>
      <xdr:spPr>
        <a:xfrm flipV="1">
          <a:off x="6972300" y="9693548"/>
          <a:ext cx="889000" cy="2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C783C951-9F22-4ECE-9578-46AAC53129B4}"/>
            </a:ext>
          </a:extLst>
        </xdr:cNvPr>
        <xdr:cNvSpPr txBox="1"/>
      </xdr:nvSpPr>
      <xdr:spPr>
        <a:xfrm>
          <a:off x="9327095" y="1082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581AB0D1-B8CF-464D-8C58-AF0CE6799C16}"/>
            </a:ext>
          </a:extLst>
        </xdr:cNvPr>
        <xdr:cNvSpPr txBox="1"/>
      </xdr:nvSpPr>
      <xdr:spPr>
        <a:xfrm>
          <a:off x="8450795" y="1081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29294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C2F301CB-0225-4A75-AA49-C3DF6F77C060}"/>
            </a:ext>
          </a:extLst>
        </xdr:cNvPr>
        <xdr:cNvSpPr txBox="1"/>
      </xdr:nvSpPr>
      <xdr:spPr>
        <a:xfrm>
          <a:off x="7561795" y="1065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41250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ED7B39F4-DD46-4D4C-9646-D99E1F844D57}"/>
            </a:ext>
          </a:extLst>
        </xdr:cNvPr>
        <xdr:cNvSpPr txBox="1"/>
      </xdr:nvSpPr>
      <xdr:spPr>
        <a:xfrm>
          <a:off x="6672795" y="1067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86230</xdr:rowOff>
    </xdr:from>
    <xdr:ext cx="690189" cy="259045"/>
    <xdr:sp macro="" textlink="">
      <xdr:nvSpPr>
        <xdr:cNvPr id="258" name="n_1mainValue【橋りょう・トンネル】&#10;一人当たり有形固定資産（償却資産）額">
          <a:extLst>
            <a:ext uri="{FF2B5EF4-FFF2-40B4-BE49-F238E27FC236}">
              <a16:creationId xmlns:a16="http://schemas.microsoft.com/office/drawing/2014/main" id="{94A9F213-C046-40A6-96E9-4D1F1B6B2B45}"/>
            </a:ext>
          </a:extLst>
        </xdr:cNvPr>
        <xdr:cNvSpPr txBox="1"/>
      </xdr:nvSpPr>
      <xdr:spPr>
        <a:xfrm>
          <a:off x="9281505" y="93445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125423</xdr:rowOff>
    </xdr:from>
    <xdr:ext cx="690189" cy="259045"/>
    <xdr:sp macro="" textlink="">
      <xdr:nvSpPr>
        <xdr:cNvPr id="259" name="n_2mainValue【橋りょう・トンネル】&#10;一人当たり有形固定資産（償却資産）額">
          <a:extLst>
            <a:ext uri="{FF2B5EF4-FFF2-40B4-BE49-F238E27FC236}">
              <a16:creationId xmlns:a16="http://schemas.microsoft.com/office/drawing/2014/main" id="{AC6B6F16-0E4D-4A8C-B1EA-5CD94A482734}"/>
            </a:ext>
          </a:extLst>
        </xdr:cNvPr>
        <xdr:cNvSpPr txBox="1"/>
      </xdr:nvSpPr>
      <xdr:spPr>
        <a:xfrm>
          <a:off x="8405205" y="9383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159675</xdr:rowOff>
    </xdr:from>
    <xdr:ext cx="690189" cy="259045"/>
    <xdr:sp macro="" textlink="">
      <xdr:nvSpPr>
        <xdr:cNvPr id="260" name="n_3mainValue【橋りょう・トンネル】&#10;一人当たり有形固定資産（償却資産）額">
          <a:extLst>
            <a:ext uri="{FF2B5EF4-FFF2-40B4-BE49-F238E27FC236}">
              <a16:creationId xmlns:a16="http://schemas.microsoft.com/office/drawing/2014/main" id="{EA37DD73-5939-41EF-90F4-E7E711A6F0C3}"/>
            </a:ext>
          </a:extLst>
        </xdr:cNvPr>
        <xdr:cNvSpPr txBox="1"/>
      </xdr:nvSpPr>
      <xdr:spPr>
        <a:xfrm>
          <a:off x="7516205" y="9417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55</xdr:row>
      <xdr:rowOff>10487</xdr:rowOff>
    </xdr:from>
    <xdr:ext cx="690189" cy="259045"/>
    <xdr:sp macro="" textlink="">
      <xdr:nvSpPr>
        <xdr:cNvPr id="261" name="n_4mainValue【橋りょう・トンネル】&#10;一人当たり有形固定資産（償却資産）額">
          <a:extLst>
            <a:ext uri="{FF2B5EF4-FFF2-40B4-BE49-F238E27FC236}">
              <a16:creationId xmlns:a16="http://schemas.microsoft.com/office/drawing/2014/main" id="{BEDB864D-D869-4D43-ADDB-4E6B9B30AE3A}"/>
            </a:ext>
          </a:extLst>
        </xdr:cNvPr>
        <xdr:cNvSpPr txBox="1"/>
      </xdr:nvSpPr>
      <xdr:spPr>
        <a:xfrm>
          <a:off x="6627205" y="94402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6119ACF-2422-4560-8064-F0365B6D5A4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FF5CE642-50F6-4557-88AB-7959AE77A19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F5B3789-8C59-4F91-9FCB-13B2CE930F8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8787F26-0849-439E-A078-726A5181792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E746DA2-327F-43AC-9105-9B0369BB8B5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A44D73E-AB37-467B-B3E4-F1980D487D3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4A30642-DD63-4766-A432-FDAFA115297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8B3D38E-EC76-47F1-B47C-F435FBA4283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C413F4D-129F-4543-BF9D-5C915D9D859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40D8499-D597-45E5-A85B-8C4EAECE32E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0C10900-B31A-495B-95E3-906CA5C3A2D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ADF5ADD0-08EE-4637-9170-32212E1CACF5}"/>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EB1713D9-46F7-4F6E-A567-4251ACB883C7}"/>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8DD901B8-C4A5-4476-96A0-1B366CDEBE2F}"/>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6C0C0142-6930-4D72-930E-3DE7A5EAA4F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89502EC7-5504-4464-A73F-076AD8D2F75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963504E1-0F52-4312-B7C0-B2C385DD944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CC511E95-DE13-4A78-BC2D-4997E930810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7E74280F-9593-4795-B73E-8AA51AAFFECF}"/>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191037BC-F967-4B79-8F0E-A40F44F1BB0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9A7CF6FD-A0BC-4AD7-AD05-CDCA5BCD39C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DD3D493E-BE40-47E3-8EAB-0D3D29F7A65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C2422954-9E7C-462A-80E4-DE45D0BA9AB2}"/>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C1E7B39C-6B8F-43F5-A8CC-CF812EAF7BF7}"/>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29951CAE-E270-4266-8294-E3BD1915854A}"/>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4812FBD-C8AC-4171-AE25-2D0A9FE393FA}"/>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BEAD0D33-7E40-46DE-B534-D8512A7F35ED}"/>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A10CD5BC-8580-4B98-86BC-79B4B7444512}"/>
            </a:ext>
          </a:extLst>
        </xdr:cNvPr>
        <xdr:cNvSpPr txBox="1"/>
      </xdr:nvSpPr>
      <xdr:spPr>
        <a:xfrm>
          <a:off x="4673600" y="14084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B23CE708-FC7E-46EA-8A20-2978B4C947B4}"/>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FD4AAF9A-734B-4075-823E-F4BC9E9D38CD}"/>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AE43FC82-490E-4559-B625-B02C12106C97}"/>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3" name="フローチャート: 判断 292">
          <a:extLst>
            <a:ext uri="{FF2B5EF4-FFF2-40B4-BE49-F238E27FC236}">
              <a16:creationId xmlns:a16="http://schemas.microsoft.com/office/drawing/2014/main" id="{ADB6560A-A685-424D-B424-591AC1D76CAA}"/>
            </a:ext>
          </a:extLst>
        </xdr:cNvPr>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106172</xdr:rowOff>
    </xdr:from>
    <xdr:to>
      <xdr:col>6</xdr:col>
      <xdr:colOff>38100</xdr:colOff>
      <xdr:row>82</xdr:row>
      <xdr:rowOff>36322</xdr:rowOff>
    </xdr:to>
    <xdr:sp macro="" textlink="">
      <xdr:nvSpPr>
        <xdr:cNvPr id="294" name="フローチャート: 判断 293">
          <a:extLst>
            <a:ext uri="{FF2B5EF4-FFF2-40B4-BE49-F238E27FC236}">
              <a16:creationId xmlns:a16="http://schemas.microsoft.com/office/drawing/2014/main" id="{4C8CFAF1-9098-4BEE-9B26-1F2D37EC06BD}"/>
            </a:ext>
          </a:extLst>
        </xdr:cNvPr>
        <xdr:cNvSpPr/>
      </xdr:nvSpPr>
      <xdr:spPr>
        <a:xfrm>
          <a:off x="1079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6F859E4-1B29-4733-9842-0C52627519B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D6ED6E6-6A6E-43E5-9FCF-893F2DBB283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DB70D88-17EC-4B6A-B91B-C2BA7C8A228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CD76FB1-B764-4845-8CE5-09528188573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9DB2868-0061-405D-B9DD-7508FFD9B0E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300" name="楕円 299">
          <a:extLst>
            <a:ext uri="{FF2B5EF4-FFF2-40B4-BE49-F238E27FC236}">
              <a16:creationId xmlns:a16="http://schemas.microsoft.com/office/drawing/2014/main" id="{2041E766-38C9-43F9-A370-F813674C7AAC}"/>
            </a:ext>
          </a:extLst>
        </xdr:cNvPr>
        <xdr:cNvSpPr/>
      </xdr:nvSpPr>
      <xdr:spPr>
        <a:xfrm>
          <a:off x="4584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55897</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E941436F-E3DE-4949-8DAA-A083CF7C03E8}"/>
            </a:ext>
          </a:extLst>
        </xdr:cNvPr>
        <xdr:cNvSpPr txBox="1"/>
      </xdr:nvSpPr>
      <xdr:spPr>
        <a:xfrm>
          <a:off x="4673600"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3302</xdr:rowOff>
    </xdr:from>
    <xdr:to>
      <xdr:col>20</xdr:col>
      <xdr:colOff>38100</xdr:colOff>
      <xdr:row>82</xdr:row>
      <xdr:rowOff>104902</xdr:rowOff>
    </xdr:to>
    <xdr:sp macro="" textlink="">
      <xdr:nvSpPr>
        <xdr:cNvPr id="302" name="楕円 301">
          <a:extLst>
            <a:ext uri="{FF2B5EF4-FFF2-40B4-BE49-F238E27FC236}">
              <a16:creationId xmlns:a16="http://schemas.microsoft.com/office/drawing/2014/main" id="{6386FDA7-6233-41A2-8CAA-29FDA0490C78}"/>
            </a:ext>
          </a:extLst>
        </xdr:cNvPr>
        <xdr:cNvSpPr/>
      </xdr:nvSpPr>
      <xdr:spPr>
        <a:xfrm>
          <a:off x="3746500" y="140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54102</xdr:rowOff>
    </xdr:from>
    <xdr:to>
      <xdr:col>24</xdr:col>
      <xdr:colOff>63500</xdr:colOff>
      <xdr:row>82</xdr:row>
      <xdr:rowOff>83820</xdr:rowOff>
    </xdr:to>
    <xdr:cxnSp macro="">
      <xdr:nvCxnSpPr>
        <xdr:cNvPr id="303" name="直線コネクタ 302">
          <a:extLst>
            <a:ext uri="{FF2B5EF4-FFF2-40B4-BE49-F238E27FC236}">
              <a16:creationId xmlns:a16="http://schemas.microsoft.com/office/drawing/2014/main" id="{798C29A9-C1EC-40E7-B989-F98D7F11B415}"/>
            </a:ext>
          </a:extLst>
        </xdr:cNvPr>
        <xdr:cNvCxnSpPr/>
      </xdr:nvCxnSpPr>
      <xdr:spPr>
        <a:xfrm>
          <a:off x="3797300" y="1411300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138176</xdr:rowOff>
    </xdr:from>
    <xdr:to>
      <xdr:col>15</xdr:col>
      <xdr:colOff>101600</xdr:colOff>
      <xdr:row>82</xdr:row>
      <xdr:rowOff>68326</xdr:rowOff>
    </xdr:to>
    <xdr:sp macro="" textlink="">
      <xdr:nvSpPr>
        <xdr:cNvPr id="304" name="楕円 303">
          <a:extLst>
            <a:ext uri="{FF2B5EF4-FFF2-40B4-BE49-F238E27FC236}">
              <a16:creationId xmlns:a16="http://schemas.microsoft.com/office/drawing/2014/main" id="{83EA5191-B091-4176-BBB9-642D49FA5939}"/>
            </a:ext>
          </a:extLst>
        </xdr:cNvPr>
        <xdr:cNvSpPr/>
      </xdr:nvSpPr>
      <xdr:spPr>
        <a:xfrm>
          <a:off x="2857500" y="140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17526</xdr:rowOff>
    </xdr:from>
    <xdr:to>
      <xdr:col>19</xdr:col>
      <xdr:colOff>177800</xdr:colOff>
      <xdr:row>82</xdr:row>
      <xdr:rowOff>54102</xdr:rowOff>
    </xdr:to>
    <xdr:cxnSp macro="">
      <xdr:nvCxnSpPr>
        <xdr:cNvPr id="305" name="直線コネクタ 304">
          <a:extLst>
            <a:ext uri="{FF2B5EF4-FFF2-40B4-BE49-F238E27FC236}">
              <a16:creationId xmlns:a16="http://schemas.microsoft.com/office/drawing/2014/main" id="{DFB40350-D847-49F4-B89F-BD717B01AA98}"/>
            </a:ext>
          </a:extLst>
        </xdr:cNvPr>
        <xdr:cNvCxnSpPr/>
      </xdr:nvCxnSpPr>
      <xdr:spPr>
        <a:xfrm>
          <a:off x="2908300" y="1407642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103887</xdr:rowOff>
    </xdr:from>
    <xdr:to>
      <xdr:col>10</xdr:col>
      <xdr:colOff>165100</xdr:colOff>
      <xdr:row>82</xdr:row>
      <xdr:rowOff>34037</xdr:rowOff>
    </xdr:to>
    <xdr:sp macro="" textlink="">
      <xdr:nvSpPr>
        <xdr:cNvPr id="306" name="楕円 305">
          <a:extLst>
            <a:ext uri="{FF2B5EF4-FFF2-40B4-BE49-F238E27FC236}">
              <a16:creationId xmlns:a16="http://schemas.microsoft.com/office/drawing/2014/main" id="{54F0B07C-C0D9-4989-8D54-66E6F3E3EF81}"/>
            </a:ext>
          </a:extLst>
        </xdr:cNvPr>
        <xdr:cNvSpPr/>
      </xdr:nvSpPr>
      <xdr:spPr>
        <a:xfrm>
          <a:off x="19685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154687</xdr:rowOff>
    </xdr:from>
    <xdr:to>
      <xdr:col>15</xdr:col>
      <xdr:colOff>50800</xdr:colOff>
      <xdr:row>82</xdr:row>
      <xdr:rowOff>17526</xdr:rowOff>
    </xdr:to>
    <xdr:cxnSp macro="">
      <xdr:nvCxnSpPr>
        <xdr:cNvPr id="307" name="直線コネクタ 306">
          <a:extLst>
            <a:ext uri="{FF2B5EF4-FFF2-40B4-BE49-F238E27FC236}">
              <a16:creationId xmlns:a16="http://schemas.microsoft.com/office/drawing/2014/main" id="{65B03B03-BDA7-427E-9E38-2E68271F3CA4}"/>
            </a:ext>
          </a:extLst>
        </xdr:cNvPr>
        <xdr:cNvCxnSpPr/>
      </xdr:nvCxnSpPr>
      <xdr:spPr>
        <a:xfrm>
          <a:off x="2019300" y="14042137"/>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71882</xdr:rowOff>
    </xdr:from>
    <xdr:to>
      <xdr:col>6</xdr:col>
      <xdr:colOff>38100</xdr:colOff>
      <xdr:row>82</xdr:row>
      <xdr:rowOff>2032</xdr:rowOff>
    </xdr:to>
    <xdr:sp macro="" textlink="">
      <xdr:nvSpPr>
        <xdr:cNvPr id="308" name="楕円 307">
          <a:extLst>
            <a:ext uri="{FF2B5EF4-FFF2-40B4-BE49-F238E27FC236}">
              <a16:creationId xmlns:a16="http://schemas.microsoft.com/office/drawing/2014/main" id="{979F71B5-2FD8-46B8-BAD2-E3DB0018128D}"/>
            </a:ext>
          </a:extLst>
        </xdr:cNvPr>
        <xdr:cNvSpPr/>
      </xdr:nvSpPr>
      <xdr:spPr>
        <a:xfrm>
          <a:off x="1079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122682</xdr:rowOff>
    </xdr:from>
    <xdr:to>
      <xdr:col>10</xdr:col>
      <xdr:colOff>114300</xdr:colOff>
      <xdr:row>81</xdr:row>
      <xdr:rowOff>154687</xdr:rowOff>
    </xdr:to>
    <xdr:cxnSp macro="">
      <xdr:nvCxnSpPr>
        <xdr:cNvPr id="309" name="直線コネクタ 308">
          <a:extLst>
            <a:ext uri="{FF2B5EF4-FFF2-40B4-BE49-F238E27FC236}">
              <a16:creationId xmlns:a16="http://schemas.microsoft.com/office/drawing/2014/main" id="{91A6BE4A-F08A-4F69-98BA-089161791EA4}"/>
            </a:ext>
          </a:extLst>
        </xdr:cNvPr>
        <xdr:cNvCxnSpPr/>
      </xdr:nvCxnSpPr>
      <xdr:spPr>
        <a:xfrm>
          <a:off x="1130300" y="140101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D1A6E5DE-E9A1-4553-926F-0A934246158F}"/>
            </a:ext>
          </a:extLst>
        </xdr:cNvPr>
        <xdr:cNvSpPr txBox="1"/>
      </xdr:nvSpPr>
      <xdr:spPr>
        <a:xfrm>
          <a:off x="35820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0614173C-885B-4FF2-AA2D-09D9DF06F264}"/>
            </a:ext>
          </a:extLst>
        </xdr:cNvPr>
        <xdr:cNvSpPr txBox="1"/>
      </xdr:nvSpPr>
      <xdr:spPr>
        <a:xfrm>
          <a:off x="2705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48023</xdr:rowOff>
    </xdr:from>
    <xdr:ext cx="405111" cy="259045"/>
    <xdr:sp macro="" textlink="">
      <xdr:nvSpPr>
        <xdr:cNvPr id="312" name="n_3aveValue【公営住宅】&#10;有形固定資産減価償却率">
          <a:extLst>
            <a:ext uri="{FF2B5EF4-FFF2-40B4-BE49-F238E27FC236}">
              <a16:creationId xmlns:a16="http://schemas.microsoft.com/office/drawing/2014/main" id="{91B7CC65-CE39-4DBD-B5E5-539122895C34}"/>
            </a:ext>
          </a:extLst>
        </xdr:cNvPr>
        <xdr:cNvSpPr txBox="1"/>
      </xdr:nvSpPr>
      <xdr:spPr>
        <a:xfrm>
          <a:off x="1816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27449</xdr:rowOff>
    </xdr:from>
    <xdr:ext cx="405111" cy="259045"/>
    <xdr:sp macro="" textlink="">
      <xdr:nvSpPr>
        <xdr:cNvPr id="313" name="n_4aveValue【公営住宅】&#10;有形固定資産減価償却率">
          <a:extLst>
            <a:ext uri="{FF2B5EF4-FFF2-40B4-BE49-F238E27FC236}">
              <a16:creationId xmlns:a16="http://schemas.microsoft.com/office/drawing/2014/main" id="{A7ACFAF7-9101-4288-BBBE-712099951EF6}"/>
            </a:ext>
          </a:extLst>
        </xdr:cNvPr>
        <xdr:cNvSpPr txBox="1"/>
      </xdr:nvSpPr>
      <xdr:spPr>
        <a:xfrm>
          <a:off x="9277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121429</xdr:rowOff>
    </xdr:from>
    <xdr:ext cx="405111" cy="259045"/>
    <xdr:sp macro="" textlink="">
      <xdr:nvSpPr>
        <xdr:cNvPr id="314" name="n_1mainValue【公営住宅】&#10;有形固定資産減価償却率">
          <a:extLst>
            <a:ext uri="{FF2B5EF4-FFF2-40B4-BE49-F238E27FC236}">
              <a16:creationId xmlns:a16="http://schemas.microsoft.com/office/drawing/2014/main" id="{936FBD5B-6FCE-4DFD-8853-ABB5F74CEB47}"/>
            </a:ext>
          </a:extLst>
        </xdr:cNvPr>
        <xdr:cNvSpPr txBox="1"/>
      </xdr:nvSpPr>
      <xdr:spPr>
        <a:xfrm>
          <a:off x="3582044" y="1383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84853</xdr:rowOff>
    </xdr:from>
    <xdr:ext cx="405111" cy="259045"/>
    <xdr:sp macro="" textlink="">
      <xdr:nvSpPr>
        <xdr:cNvPr id="315" name="n_2mainValue【公営住宅】&#10;有形固定資産減価償却率">
          <a:extLst>
            <a:ext uri="{FF2B5EF4-FFF2-40B4-BE49-F238E27FC236}">
              <a16:creationId xmlns:a16="http://schemas.microsoft.com/office/drawing/2014/main" id="{31573C0F-F431-424F-A6BD-A7902430696F}"/>
            </a:ext>
          </a:extLst>
        </xdr:cNvPr>
        <xdr:cNvSpPr txBox="1"/>
      </xdr:nvSpPr>
      <xdr:spPr>
        <a:xfrm>
          <a:off x="2705744" y="1380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50564</xdr:rowOff>
    </xdr:from>
    <xdr:ext cx="405111" cy="259045"/>
    <xdr:sp macro="" textlink="">
      <xdr:nvSpPr>
        <xdr:cNvPr id="316" name="n_3mainValue【公営住宅】&#10;有形固定資産減価償却率">
          <a:extLst>
            <a:ext uri="{FF2B5EF4-FFF2-40B4-BE49-F238E27FC236}">
              <a16:creationId xmlns:a16="http://schemas.microsoft.com/office/drawing/2014/main" id="{B451B68B-5CFF-4A8E-8DB2-343C86EB8F82}"/>
            </a:ext>
          </a:extLst>
        </xdr:cNvPr>
        <xdr:cNvSpPr txBox="1"/>
      </xdr:nvSpPr>
      <xdr:spPr>
        <a:xfrm>
          <a:off x="1816744" y="1376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18559</xdr:rowOff>
    </xdr:from>
    <xdr:ext cx="405111" cy="259045"/>
    <xdr:sp macro="" textlink="">
      <xdr:nvSpPr>
        <xdr:cNvPr id="317" name="n_4mainValue【公営住宅】&#10;有形固定資産減価償却率">
          <a:extLst>
            <a:ext uri="{FF2B5EF4-FFF2-40B4-BE49-F238E27FC236}">
              <a16:creationId xmlns:a16="http://schemas.microsoft.com/office/drawing/2014/main" id="{0A670506-E3F8-4DE4-A7BF-5A636FEA0440}"/>
            </a:ext>
          </a:extLst>
        </xdr:cNvPr>
        <xdr:cNvSpPr txBox="1"/>
      </xdr:nvSpPr>
      <xdr:spPr>
        <a:xfrm>
          <a:off x="927744"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5A942775-C74B-4C97-B89D-513B76D95C2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41199CA5-D50D-4E26-977D-D5CD8E322FF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6701F9CB-A11D-4709-80F1-9F6DEE1E539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FCDBF0C1-DFCB-42B7-9DF3-1775E9AF9B4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B82D74C4-5E47-4B87-B7D9-8202957A8D5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77913E8A-35D2-4849-957F-CBF8E235028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135D3D38-A474-4AE5-A8A0-5F1B9FF4820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C0BF63DC-97B2-49F2-A53B-2799FE2F751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BFE3402C-8318-4F33-8104-429E72F0911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36D4CE45-67F6-485A-8BEB-80852850979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42C690B9-44E4-4D8F-BFC9-89A69A2DD83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DAA09EAD-C12A-4E11-B9B8-1C49894948D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2ADCF915-5C92-4269-BF7A-DE22959A71C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5F6BD627-82C8-4A45-B678-A1273EABA71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2D79E70B-409A-4EA1-A7F8-BD9AB588281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4A2E1C31-77AF-4394-A0FF-06357AD1AEB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B6B294AB-7AB2-422B-8336-2952D360F07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F421F786-8787-443E-AB57-71B5D6E2036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3A0459BE-F9C1-4B28-8559-07FC049C70A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19287368-B679-4420-80FF-4687933B376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5994F5C8-EE47-4000-A946-5D782F38DA8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D90E1CDC-E77E-4937-A108-19B674B0C94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36BE5EFB-1493-43A5-90F7-B736C3FF250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2FA9F959-FC01-4190-9972-18A4EF8CD2A4}"/>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64DAF658-5A68-4613-B5BE-4CEE1393DBB8}"/>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44A848AC-1EBB-4778-A651-DC3791642AA9}"/>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D6F80C91-0FCE-4F1D-BE07-50647DB8D6BC}"/>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4871DA00-9BBE-42EA-A4A6-81E79F43104F}"/>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a:extLst>
            <a:ext uri="{FF2B5EF4-FFF2-40B4-BE49-F238E27FC236}">
              <a16:creationId xmlns:a16="http://schemas.microsoft.com/office/drawing/2014/main" id="{D0357305-D57A-4D53-91BE-09AAB2CBA1C1}"/>
            </a:ext>
          </a:extLst>
        </xdr:cNvPr>
        <xdr:cNvSpPr txBox="1"/>
      </xdr:nvSpPr>
      <xdr:spPr>
        <a:xfrm>
          <a:off x="10515600" y="1466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6D61D939-1668-428C-95F6-2127326FCF98}"/>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CC2248CC-2531-49A0-88A4-A42270621BF0}"/>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4D7EA76F-C1B3-462C-B978-F5AC6E5399D0}"/>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89788</xdr:rowOff>
    </xdr:from>
    <xdr:to>
      <xdr:col>41</xdr:col>
      <xdr:colOff>101600</xdr:colOff>
      <xdr:row>86</xdr:row>
      <xdr:rowOff>19938</xdr:rowOff>
    </xdr:to>
    <xdr:sp macro="" textlink="">
      <xdr:nvSpPr>
        <xdr:cNvPr id="350" name="フローチャート: 判断 349">
          <a:extLst>
            <a:ext uri="{FF2B5EF4-FFF2-40B4-BE49-F238E27FC236}">
              <a16:creationId xmlns:a16="http://schemas.microsoft.com/office/drawing/2014/main" id="{3935813E-A21D-4B52-B4CC-AB53ADB8FE49}"/>
            </a:ext>
          </a:extLst>
        </xdr:cNvPr>
        <xdr:cNvSpPr/>
      </xdr:nvSpPr>
      <xdr:spPr>
        <a:xfrm>
          <a:off x="7810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93027</xdr:rowOff>
    </xdr:from>
    <xdr:to>
      <xdr:col>36</xdr:col>
      <xdr:colOff>165100</xdr:colOff>
      <xdr:row>86</xdr:row>
      <xdr:rowOff>23177</xdr:rowOff>
    </xdr:to>
    <xdr:sp macro="" textlink="">
      <xdr:nvSpPr>
        <xdr:cNvPr id="351" name="フローチャート: 判断 350">
          <a:extLst>
            <a:ext uri="{FF2B5EF4-FFF2-40B4-BE49-F238E27FC236}">
              <a16:creationId xmlns:a16="http://schemas.microsoft.com/office/drawing/2014/main" id="{1F9F7444-F4F8-42CC-AEC3-88AF3042F654}"/>
            </a:ext>
          </a:extLst>
        </xdr:cNvPr>
        <xdr:cNvSpPr/>
      </xdr:nvSpPr>
      <xdr:spPr>
        <a:xfrm>
          <a:off x="6921500" y="146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B8B0BF1-E1FE-4A74-9587-4851ECE8291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321ED79-104F-4ABE-AED6-59A8582DDC6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7DEFC9F-2E08-4C77-9F77-3ADEDB26D2D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CCFACB8-108D-4B46-A4DF-CB49E228C5D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17EDF83-0840-40A5-9A8E-41968B11FD9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63500</xdr:rowOff>
    </xdr:from>
    <xdr:to>
      <xdr:col>55</xdr:col>
      <xdr:colOff>50800</xdr:colOff>
      <xdr:row>84</xdr:row>
      <xdr:rowOff>165100</xdr:rowOff>
    </xdr:to>
    <xdr:sp macro="" textlink="">
      <xdr:nvSpPr>
        <xdr:cNvPr id="357" name="楕円 356">
          <a:extLst>
            <a:ext uri="{FF2B5EF4-FFF2-40B4-BE49-F238E27FC236}">
              <a16:creationId xmlns:a16="http://schemas.microsoft.com/office/drawing/2014/main" id="{580B99AD-E937-4681-A00C-7831E8814D14}"/>
            </a:ext>
          </a:extLst>
        </xdr:cNvPr>
        <xdr:cNvSpPr/>
      </xdr:nvSpPr>
      <xdr:spPr>
        <a:xfrm>
          <a:off x="10426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86377</xdr:rowOff>
    </xdr:from>
    <xdr:ext cx="469744" cy="259045"/>
    <xdr:sp macro="" textlink="">
      <xdr:nvSpPr>
        <xdr:cNvPr id="358" name="【公営住宅】&#10;一人当たり面積該当値テキスト">
          <a:extLst>
            <a:ext uri="{FF2B5EF4-FFF2-40B4-BE49-F238E27FC236}">
              <a16:creationId xmlns:a16="http://schemas.microsoft.com/office/drawing/2014/main" id="{4C86A772-9AA6-42E2-957F-2682A832F48B}"/>
            </a:ext>
          </a:extLst>
        </xdr:cNvPr>
        <xdr:cNvSpPr txBox="1"/>
      </xdr:nvSpPr>
      <xdr:spPr>
        <a:xfrm>
          <a:off x="105156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71120</xdr:rowOff>
    </xdr:from>
    <xdr:to>
      <xdr:col>50</xdr:col>
      <xdr:colOff>165100</xdr:colOff>
      <xdr:row>85</xdr:row>
      <xdr:rowOff>1270</xdr:rowOff>
    </xdr:to>
    <xdr:sp macro="" textlink="">
      <xdr:nvSpPr>
        <xdr:cNvPr id="359" name="楕円 358">
          <a:extLst>
            <a:ext uri="{FF2B5EF4-FFF2-40B4-BE49-F238E27FC236}">
              <a16:creationId xmlns:a16="http://schemas.microsoft.com/office/drawing/2014/main" id="{5274E5D7-F011-411D-A6D0-69F7F71372F1}"/>
            </a:ext>
          </a:extLst>
        </xdr:cNvPr>
        <xdr:cNvSpPr/>
      </xdr:nvSpPr>
      <xdr:spPr>
        <a:xfrm>
          <a:off x="9588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114300</xdr:rowOff>
    </xdr:from>
    <xdr:to>
      <xdr:col>55</xdr:col>
      <xdr:colOff>0</xdr:colOff>
      <xdr:row>84</xdr:row>
      <xdr:rowOff>121920</xdr:rowOff>
    </xdr:to>
    <xdr:cxnSp macro="">
      <xdr:nvCxnSpPr>
        <xdr:cNvPr id="360" name="直線コネクタ 359">
          <a:extLst>
            <a:ext uri="{FF2B5EF4-FFF2-40B4-BE49-F238E27FC236}">
              <a16:creationId xmlns:a16="http://schemas.microsoft.com/office/drawing/2014/main" id="{EEE0D026-DBB0-40A8-A3C5-EA03A4FF406D}"/>
            </a:ext>
          </a:extLst>
        </xdr:cNvPr>
        <xdr:cNvCxnSpPr/>
      </xdr:nvCxnSpPr>
      <xdr:spPr>
        <a:xfrm flipV="1">
          <a:off x="9639300" y="14516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77215</xdr:rowOff>
    </xdr:from>
    <xdr:to>
      <xdr:col>46</xdr:col>
      <xdr:colOff>38100</xdr:colOff>
      <xdr:row>85</xdr:row>
      <xdr:rowOff>7365</xdr:rowOff>
    </xdr:to>
    <xdr:sp macro="" textlink="">
      <xdr:nvSpPr>
        <xdr:cNvPr id="361" name="楕円 360">
          <a:extLst>
            <a:ext uri="{FF2B5EF4-FFF2-40B4-BE49-F238E27FC236}">
              <a16:creationId xmlns:a16="http://schemas.microsoft.com/office/drawing/2014/main" id="{767DB44E-E147-414E-8657-20BC16279E64}"/>
            </a:ext>
          </a:extLst>
        </xdr:cNvPr>
        <xdr:cNvSpPr/>
      </xdr:nvSpPr>
      <xdr:spPr>
        <a:xfrm>
          <a:off x="8699500" y="1447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121920</xdr:rowOff>
    </xdr:from>
    <xdr:to>
      <xdr:col>50</xdr:col>
      <xdr:colOff>114300</xdr:colOff>
      <xdr:row>84</xdr:row>
      <xdr:rowOff>128015</xdr:rowOff>
    </xdr:to>
    <xdr:cxnSp macro="">
      <xdr:nvCxnSpPr>
        <xdr:cNvPr id="362" name="直線コネクタ 361">
          <a:extLst>
            <a:ext uri="{FF2B5EF4-FFF2-40B4-BE49-F238E27FC236}">
              <a16:creationId xmlns:a16="http://schemas.microsoft.com/office/drawing/2014/main" id="{A43B5E32-92FC-4EAC-A022-70A95B37F07E}"/>
            </a:ext>
          </a:extLst>
        </xdr:cNvPr>
        <xdr:cNvCxnSpPr/>
      </xdr:nvCxnSpPr>
      <xdr:spPr>
        <a:xfrm flipV="1">
          <a:off x="8750300" y="14523720"/>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82359</xdr:rowOff>
    </xdr:from>
    <xdr:to>
      <xdr:col>41</xdr:col>
      <xdr:colOff>101600</xdr:colOff>
      <xdr:row>85</xdr:row>
      <xdr:rowOff>12509</xdr:rowOff>
    </xdr:to>
    <xdr:sp macro="" textlink="">
      <xdr:nvSpPr>
        <xdr:cNvPr id="363" name="楕円 362">
          <a:extLst>
            <a:ext uri="{FF2B5EF4-FFF2-40B4-BE49-F238E27FC236}">
              <a16:creationId xmlns:a16="http://schemas.microsoft.com/office/drawing/2014/main" id="{07C78265-D4C2-473E-8B0D-C62933D45F03}"/>
            </a:ext>
          </a:extLst>
        </xdr:cNvPr>
        <xdr:cNvSpPr/>
      </xdr:nvSpPr>
      <xdr:spPr>
        <a:xfrm>
          <a:off x="7810500" y="1448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128015</xdr:rowOff>
    </xdr:from>
    <xdr:to>
      <xdr:col>45</xdr:col>
      <xdr:colOff>177800</xdr:colOff>
      <xdr:row>84</xdr:row>
      <xdr:rowOff>133159</xdr:rowOff>
    </xdr:to>
    <xdr:cxnSp macro="">
      <xdr:nvCxnSpPr>
        <xdr:cNvPr id="364" name="直線コネクタ 363">
          <a:extLst>
            <a:ext uri="{FF2B5EF4-FFF2-40B4-BE49-F238E27FC236}">
              <a16:creationId xmlns:a16="http://schemas.microsoft.com/office/drawing/2014/main" id="{EFD93868-EDCA-4E50-A63A-750BEFC8A05F}"/>
            </a:ext>
          </a:extLst>
        </xdr:cNvPr>
        <xdr:cNvCxnSpPr/>
      </xdr:nvCxnSpPr>
      <xdr:spPr>
        <a:xfrm flipV="1">
          <a:off x="7861300" y="14529815"/>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85789</xdr:rowOff>
    </xdr:from>
    <xdr:to>
      <xdr:col>36</xdr:col>
      <xdr:colOff>165100</xdr:colOff>
      <xdr:row>85</xdr:row>
      <xdr:rowOff>15939</xdr:rowOff>
    </xdr:to>
    <xdr:sp macro="" textlink="">
      <xdr:nvSpPr>
        <xdr:cNvPr id="365" name="楕円 364">
          <a:extLst>
            <a:ext uri="{FF2B5EF4-FFF2-40B4-BE49-F238E27FC236}">
              <a16:creationId xmlns:a16="http://schemas.microsoft.com/office/drawing/2014/main" id="{CBA551A8-1792-443E-A8C7-245B6064613B}"/>
            </a:ext>
          </a:extLst>
        </xdr:cNvPr>
        <xdr:cNvSpPr/>
      </xdr:nvSpPr>
      <xdr:spPr>
        <a:xfrm>
          <a:off x="6921500" y="1448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133159</xdr:rowOff>
    </xdr:from>
    <xdr:to>
      <xdr:col>41</xdr:col>
      <xdr:colOff>50800</xdr:colOff>
      <xdr:row>84</xdr:row>
      <xdr:rowOff>136589</xdr:rowOff>
    </xdr:to>
    <xdr:cxnSp macro="">
      <xdr:nvCxnSpPr>
        <xdr:cNvPr id="366" name="直線コネクタ 365">
          <a:extLst>
            <a:ext uri="{FF2B5EF4-FFF2-40B4-BE49-F238E27FC236}">
              <a16:creationId xmlns:a16="http://schemas.microsoft.com/office/drawing/2014/main" id="{352B0209-D06E-431B-8D23-D84A440022E1}"/>
            </a:ext>
          </a:extLst>
        </xdr:cNvPr>
        <xdr:cNvCxnSpPr/>
      </xdr:nvCxnSpPr>
      <xdr:spPr>
        <a:xfrm flipV="1">
          <a:off x="6972300" y="14534959"/>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BD670CC0-285D-4E60-96FB-70C708D0F477}"/>
            </a:ext>
          </a:extLst>
        </xdr:cNvPr>
        <xdr:cNvSpPr txBox="1"/>
      </xdr:nvSpPr>
      <xdr:spPr>
        <a:xfrm>
          <a:off x="9391727" y="1480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AC278EF2-C61E-4EE5-8B64-0162D3AE0BE5}"/>
            </a:ext>
          </a:extLst>
        </xdr:cNvPr>
        <xdr:cNvSpPr txBox="1"/>
      </xdr:nvSpPr>
      <xdr:spPr>
        <a:xfrm>
          <a:off x="8515427" y="1480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11065</xdr:rowOff>
    </xdr:from>
    <xdr:ext cx="469744" cy="259045"/>
    <xdr:sp macro="" textlink="">
      <xdr:nvSpPr>
        <xdr:cNvPr id="369" name="n_3aveValue【公営住宅】&#10;一人当たり面積">
          <a:extLst>
            <a:ext uri="{FF2B5EF4-FFF2-40B4-BE49-F238E27FC236}">
              <a16:creationId xmlns:a16="http://schemas.microsoft.com/office/drawing/2014/main" id="{CD45A9EE-05B9-463E-9E65-2F14F7BC648E}"/>
            </a:ext>
          </a:extLst>
        </xdr:cNvPr>
        <xdr:cNvSpPr txBox="1"/>
      </xdr:nvSpPr>
      <xdr:spPr>
        <a:xfrm>
          <a:off x="7626427" y="1475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14304</xdr:rowOff>
    </xdr:from>
    <xdr:ext cx="469744" cy="259045"/>
    <xdr:sp macro="" textlink="">
      <xdr:nvSpPr>
        <xdr:cNvPr id="370" name="n_4aveValue【公営住宅】&#10;一人当たり面積">
          <a:extLst>
            <a:ext uri="{FF2B5EF4-FFF2-40B4-BE49-F238E27FC236}">
              <a16:creationId xmlns:a16="http://schemas.microsoft.com/office/drawing/2014/main" id="{CF245A19-D4C7-4BF3-AFD1-4102D84FC5E3}"/>
            </a:ext>
          </a:extLst>
        </xdr:cNvPr>
        <xdr:cNvSpPr txBox="1"/>
      </xdr:nvSpPr>
      <xdr:spPr>
        <a:xfrm>
          <a:off x="6737427" y="1475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17797</xdr:rowOff>
    </xdr:from>
    <xdr:ext cx="469744" cy="259045"/>
    <xdr:sp macro="" textlink="">
      <xdr:nvSpPr>
        <xdr:cNvPr id="371" name="n_1mainValue【公営住宅】&#10;一人当たり面積">
          <a:extLst>
            <a:ext uri="{FF2B5EF4-FFF2-40B4-BE49-F238E27FC236}">
              <a16:creationId xmlns:a16="http://schemas.microsoft.com/office/drawing/2014/main" id="{C3992A23-BB4E-4B68-8E1F-4346D513B420}"/>
            </a:ext>
          </a:extLst>
        </xdr:cNvPr>
        <xdr:cNvSpPr txBox="1"/>
      </xdr:nvSpPr>
      <xdr:spPr>
        <a:xfrm>
          <a:off x="93917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23892</xdr:rowOff>
    </xdr:from>
    <xdr:ext cx="469744" cy="259045"/>
    <xdr:sp macro="" textlink="">
      <xdr:nvSpPr>
        <xdr:cNvPr id="372" name="n_2mainValue【公営住宅】&#10;一人当たり面積">
          <a:extLst>
            <a:ext uri="{FF2B5EF4-FFF2-40B4-BE49-F238E27FC236}">
              <a16:creationId xmlns:a16="http://schemas.microsoft.com/office/drawing/2014/main" id="{2D911439-C0A1-4A7E-B222-AF8C982E9C88}"/>
            </a:ext>
          </a:extLst>
        </xdr:cNvPr>
        <xdr:cNvSpPr txBox="1"/>
      </xdr:nvSpPr>
      <xdr:spPr>
        <a:xfrm>
          <a:off x="8515427" y="1425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29036</xdr:rowOff>
    </xdr:from>
    <xdr:ext cx="469744" cy="259045"/>
    <xdr:sp macro="" textlink="">
      <xdr:nvSpPr>
        <xdr:cNvPr id="373" name="n_3mainValue【公営住宅】&#10;一人当たり面積">
          <a:extLst>
            <a:ext uri="{FF2B5EF4-FFF2-40B4-BE49-F238E27FC236}">
              <a16:creationId xmlns:a16="http://schemas.microsoft.com/office/drawing/2014/main" id="{DA912808-611F-4EB3-8E30-640EB7DEC1BD}"/>
            </a:ext>
          </a:extLst>
        </xdr:cNvPr>
        <xdr:cNvSpPr txBox="1"/>
      </xdr:nvSpPr>
      <xdr:spPr>
        <a:xfrm>
          <a:off x="7626427" y="1425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32466</xdr:rowOff>
    </xdr:from>
    <xdr:ext cx="469744" cy="259045"/>
    <xdr:sp macro="" textlink="">
      <xdr:nvSpPr>
        <xdr:cNvPr id="374" name="n_4mainValue【公営住宅】&#10;一人当たり面積">
          <a:extLst>
            <a:ext uri="{FF2B5EF4-FFF2-40B4-BE49-F238E27FC236}">
              <a16:creationId xmlns:a16="http://schemas.microsoft.com/office/drawing/2014/main" id="{0C95B763-525B-45DA-A6FC-2757FE1A82FF}"/>
            </a:ext>
          </a:extLst>
        </xdr:cNvPr>
        <xdr:cNvSpPr txBox="1"/>
      </xdr:nvSpPr>
      <xdr:spPr>
        <a:xfrm>
          <a:off x="6737427" y="1426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140A754-8F86-4A40-9BA5-17A76D74114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1EF6C01E-C0F3-4170-900D-A22B8F3C67A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6400ABE-3AD0-45D0-A822-A93192C10D9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86C0459-04A7-4889-9937-0B4B5236E81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2FCCCDD2-9A0F-471B-8C4B-B3DB6F5D490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70FFBCFA-B92F-4488-A9B5-6950DC2B3CF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D81668A-AB18-4EE1-9367-AF5F33AA0C9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CBC483D4-4855-4563-BE6E-3994FBC9761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9C26B3B3-A474-4AC5-86C4-66BE8766BD9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CC738AC9-738B-48FB-A9CB-9123D7E1590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D8A46605-406C-4C57-9642-5EBDBD91F41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8914F354-32C5-4616-B794-869FE2A14AA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5BCAC1C8-373B-41F3-9E27-3A2E2AA433A7}"/>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7686F20D-1DFE-440E-8751-BEDE1A49181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4AA7CDEB-128A-4D57-B9B9-1BE529153D2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AA41D933-0C88-48FC-8D98-79028B38AB2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7ADF0649-A41E-49D1-9635-E89A0EA3267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FD12B4C5-C5CF-4718-9BA2-8438C3C7BB0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CE19110C-749E-4649-9450-C503A28E2FD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9750FF79-38FE-49A1-849E-3D5DD4DA583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8837ADC2-539C-44A1-8B7B-60F2A8D9B015}"/>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FA1F8B68-997B-4FC4-B25A-FB8A3338C69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C6CB439A-C03D-4907-8FCA-592FE9F317F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705720BA-DF38-489D-868B-E4C49D95FE8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60961</xdr:rowOff>
    </xdr:to>
    <xdr:cxnSp macro="">
      <xdr:nvCxnSpPr>
        <xdr:cNvPr id="399" name="直線コネクタ 398">
          <a:extLst>
            <a:ext uri="{FF2B5EF4-FFF2-40B4-BE49-F238E27FC236}">
              <a16:creationId xmlns:a16="http://schemas.microsoft.com/office/drawing/2014/main" id="{D6B75738-8821-45A9-A811-429AA211E192}"/>
            </a:ext>
          </a:extLst>
        </xdr:cNvPr>
        <xdr:cNvCxnSpPr/>
      </xdr:nvCxnSpPr>
      <xdr:spPr>
        <a:xfrm flipV="1">
          <a:off x="4634865" y="17232630"/>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8FBCC530-775E-4283-9447-2939EB3F69ED}"/>
            </a:ext>
          </a:extLst>
        </xdr:cNvPr>
        <xdr:cNvSpPr txBox="1"/>
      </xdr:nvSpPr>
      <xdr:spPr>
        <a:xfrm>
          <a:off x="4673600"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401" name="直線コネクタ 400">
          <a:extLst>
            <a:ext uri="{FF2B5EF4-FFF2-40B4-BE49-F238E27FC236}">
              <a16:creationId xmlns:a16="http://schemas.microsoft.com/office/drawing/2014/main" id="{DC3C226F-9694-4B73-B608-6D58AAEA8A4A}"/>
            </a:ext>
          </a:extLst>
        </xdr:cNvPr>
        <xdr:cNvCxnSpPr/>
      </xdr:nvCxnSpPr>
      <xdr:spPr>
        <a:xfrm>
          <a:off x="4546600" y="1857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F713719D-61D5-4165-A784-D6144836397F}"/>
            </a:ext>
          </a:extLst>
        </xdr:cNvPr>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3" name="直線コネクタ 402">
          <a:extLst>
            <a:ext uri="{FF2B5EF4-FFF2-40B4-BE49-F238E27FC236}">
              <a16:creationId xmlns:a16="http://schemas.microsoft.com/office/drawing/2014/main" id="{05EBE1F8-1453-49AB-9EF4-102E95480357}"/>
            </a:ext>
          </a:extLst>
        </xdr:cNvPr>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78757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48833087-1249-4973-B05A-B4F60DD0E9B2}"/>
            </a:ext>
          </a:extLst>
        </xdr:cNvPr>
        <xdr:cNvSpPr txBox="1"/>
      </xdr:nvSpPr>
      <xdr:spPr>
        <a:xfrm>
          <a:off x="4673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5" name="フローチャート: 判断 404">
          <a:extLst>
            <a:ext uri="{FF2B5EF4-FFF2-40B4-BE49-F238E27FC236}">
              <a16:creationId xmlns:a16="http://schemas.microsoft.com/office/drawing/2014/main" id="{A6FD5C96-E22D-4CCE-8A92-E4E1B0F0100F}"/>
            </a:ext>
          </a:extLst>
        </xdr:cNvPr>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6" name="フローチャート: 判断 405">
          <a:extLst>
            <a:ext uri="{FF2B5EF4-FFF2-40B4-BE49-F238E27FC236}">
              <a16:creationId xmlns:a16="http://schemas.microsoft.com/office/drawing/2014/main" id="{285807AE-D1A0-466E-A366-8CBDB62A0282}"/>
            </a:ext>
          </a:extLst>
        </xdr:cNvPr>
        <xdr:cNvSpPr/>
      </xdr:nvSpPr>
      <xdr:spPr>
        <a:xfrm>
          <a:off x="3746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19686</xdr:rowOff>
    </xdr:from>
    <xdr:to>
      <xdr:col>15</xdr:col>
      <xdr:colOff>101600</xdr:colOff>
      <xdr:row>104</xdr:row>
      <xdr:rowOff>121286</xdr:rowOff>
    </xdr:to>
    <xdr:sp macro="" textlink="">
      <xdr:nvSpPr>
        <xdr:cNvPr id="407" name="フローチャート: 判断 406">
          <a:extLst>
            <a:ext uri="{FF2B5EF4-FFF2-40B4-BE49-F238E27FC236}">
              <a16:creationId xmlns:a16="http://schemas.microsoft.com/office/drawing/2014/main" id="{B4640043-BE53-43A2-8CAB-3030341A295F}"/>
            </a:ext>
          </a:extLst>
        </xdr:cNvPr>
        <xdr:cNvSpPr/>
      </xdr:nvSpPr>
      <xdr:spPr>
        <a:xfrm>
          <a:off x="2857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61595</xdr:rowOff>
    </xdr:from>
    <xdr:to>
      <xdr:col>10</xdr:col>
      <xdr:colOff>165100</xdr:colOff>
      <xdr:row>104</xdr:row>
      <xdr:rowOff>163195</xdr:rowOff>
    </xdr:to>
    <xdr:sp macro="" textlink="">
      <xdr:nvSpPr>
        <xdr:cNvPr id="408" name="フローチャート: 判断 407">
          <a:extLst>
            <a:ext uri="{FF2B5EF4-FFF2-40B4-BE49-F238E27FC236}">
              <a16:creationId xmlns:a16="http://schemas.microsoft.com/office/drawing/2014/main" id="{5C14B348-9233-43CF-8ACB-76DED7519C67}"/>
            </a:ext>
          </a:extLst>
        </xdr:cNvPr>
        <xdr:cNvSpPr/>
      </xdr:nvSpPr>
      <xdr:spPr>
        <a:xfrm>
          <a:off x="1968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42545</xdr:rowOff>
    </xdr:from>
    <xdr:to>
      <xdr:col>6</xdr:col>
      <xdr:colOff>38100</xdr:colOff>
      <xdr:row>104</xdr:row>
      <xdr:rowOff>144145</xdr:rowOff>
    </xdr:to>
    <xdr:sp macro="" textlink="">
      <xdr:nvSpPr>
        <xdr:cNvPr id="409" name="フローチャート: 判断 408">
          <a:extLst>
            <a:ext uri="{FF2B5EF4-FFF2-40B4-BE49-F238E27FC236}">
              <a16:creationId xmlns:a16="http://schemas.microsoft.com/office/drawing/2014/main" id="{FA59A9E0-3387-4C41-9B5C-C82F9BE33BE4}"/>
            </a:ext>
          </a:extLst>
        </xdr:cNvPr>
        <xdr:cNvSpPr/>
      </xdr:nvSpPr>
      <xdr:spPr>
        <a:xfrm>
          <a:off x="1079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102E888C-EDE7-46C9-807F-6AE9A6DDE93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2239119-1659-4A94-B0A6-36B6D2D7D60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7739B00-0862-4C9D-BC4C-AE44EF9826B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EB444A2-89B9-4E09-8597-E20456BB123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F97D29B-6F32-4289-98B9-C970A22F56F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5" name="楕円 414">
          <a:extLst>
            <a:ext uri="{FF2B5EF4-FFF2-40B4-BE49-F238E27FC236}">
              <a16:creationId xmlns:a16="http://schemas.microsoft.com/office/drawing/2014/main" id="{880A42B5-F6A2-4B59-AB1C-17B49C7324D7}"/>
            </a:ext>
          </a:extLst>
        </xdr:cNvPr>
        <xdr:cNvSpPr/>
      </xdr:nvSpPr>
      <xdr:spPr>
        <a:xfrm>
          <a:off x="4584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60977</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DEE25002-3313-4AEA-804D-0A359346C86C}"/>
            </a:ext>
          </a:extLst>
        </xdr:cNvPr>
        <xdr:cNvSpPr txBox="1"/>
      </xdr:nvSpPr>
      <xdr:spPr>
        <a:xfrm>
          <a:off x="4673600"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55880</xdr:rowOff>
    </xdr:from>
    <xdr:to>
      <xdr:col>20</xdr:col>
      <xdr:colOff>38100</xdr:colOff>
      <xdr:row>104</xdr:row>
      <xdr:rowOff>157480</xdr:rowOff>
    </xdr:to>
    <xdr:sp macro="" textlink="">
      <xdr:nvSpPr>
        <xdr:cNvPr id="417" name="楕円 416">
          <a:extLst>
            <a:ext uri="{FF2B5EF4-FFF2-40B4-BE49-F238E27FC236}">
              <a16:creationId xmlns:a16="http://schemas.microsoft.com/office/drawing/2014/main" id="{CE5B7FD5-FB13-4153-90C4-A4E81C0C3AD2}"/>
            </a:ext>
          </a:extLst>
        </xdr:cNvPr>
        <xdr:cNvSpPr/>
      </xdr:nvSpPr>
      <xdr:spPr>
        <a:xfrm>
          <a:off x="3746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106680</xdr:rowOff>
    </xdr:from>
    <xdr:to>
      <xdr:col>24</xdr:col>
      <xdr:colOff>63500</xdr:colOff>
      <xdr:row>104</xdr:row>
      <xdr:rowOff>133350</xdr:rowOff>
    </xdr:to>
    <xdr:cxnSp macro="">
      <xdr:nvCxnSpPr>
        <xdr:cNvPr id="418" name="直線コネクタ 417">
          <a:extLst>
            <a:ext uri="{FF2B5EF4-FFF2-40B4-BE49-F238E27FC236}">
              <a16:creationId xmlns:a16="http://schemas.microsoft.com/office/drawing/2014/main" id="{BBCE7F09-67CF-4DEA-AA7C-C3379DF178D6}"/>
            </a:ext>
          </a:extLst>
        </xdr:cNvPr>
        <xdr:cNvCxnSpPr/>
      </xdr:nvCxnSpPr>
      <xdr:spPr>
        <a:xfrm>
          <a:off x="3797300" y="179374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36830</xdr:rowOff>
    </xdr:from>
    <xdr:to>
      <xdr:col>15</xdr:col>
      <xdr:colOff>101600</xdr:colOff>
      <xdr:row>104</xdr:row>
      <xdr:rowOff>138430</xdr:rowOff>
    </xdr:to>
    <xdr:sp macro="" textlink="">
      <xdr:nvSpPr>
        <xdr:cNvPr id="419" name="楕円 418">
          <a:extLst>
            <a:ext uri="{FF2B5EF4-FFF2-40B4-BE49-F238E27FC236}">
              <a16:creationId xmlns:a16="http://schemas.microsoft.com/office/drawing/2014/main" id="{C893FAAA-0CAE-4B8A-9C33-5076B5694FCB}"/>
            </a:ext>
          </a:extLst>
        </xdr:cNvPr>
        <xdr:cNvSpPr/>
      </xdr:nvSpPr>
      <xdr:spPr>
        <a:xfrm>
          <a:off x="2857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87630</xdr:rowOff>
    </xdr:from>
    <xdr:to>
      <xdr:col>19</xdr:col>
      <xdr:colOff>177800</xdr:colOff>
      <xdr:row>104</xdr:row>
      <xdr:rowOff>106680</xdr:rowOff>
    </xdr:to>
    <xdr:cxnSp macro="">
      <xdr:nvCxnSpPr>
        <xdr:cNvPr id="420" name="直線コネクタ 419">
          <a:extLst>
            <a:ext uri="{FF2B5EF4-FFF2-40B4-BE49-F238E27FC236}">
              <a16:creationId xmlns:a16="http://schemas.microsoft.com/office/drawing/2014/main" id="{0ABA55A3-EB3C-4743-BC39-7AA5662FA0E0}"/>
            </a:ext>
          </a:extLst>
        </xdr:cNvPr>
        <xdr:cNvCxnSpPr/>
      </xdr:nvCxnSpPr>
      <xdr:spPr>
        <a:xfrm>
          <a:off x="2908300" y="179184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8255</xdr:rowOff>
    </xdr:from>
    <xdr:to>
      <xdr:col>10</xdr:col>
      <xdr:colOff>165100</xdr:colOff>
      <xdr:row>104</xdr:row>
      <xdr:rowOff>109855</xdr:rowOff>
    </xdr:to>
    <xdr:sp macro="" textlink="">
      <xdr:nvSpPr>
        <xdr:cNvPr id="421" name="楕円 420">
          <a:extLst>
            <a:ext uri="{FF2B5EF4-FFF2-40B4-BE49-F238E27FC236}">
              <a16:creationId xmlns:a16="http://schemas.microsoft.com/office/drawing/2014/main" id="{555573B4-34C0-4F2B-9F8C-E04886F6DEC4}"/>
            </a:ext>
          </a:extLst>
        </xdr:cNvPr>
        <xdr:cNvSpPr/>
      </xdr:nvSpPr>
      <xdr:spPr>
        <a:xfrm>
          <a:off x="1968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59055</xdr:rowOff>
    </xdr:from>
    <xdr:to>
      <xdr:col>15</xdr:col>
      <xdr:colOff>50800</xdr:colOff>
      <xdr:row>104</xdr:row>
      <xdr:rowOff>87630</xdr:rowOff>
    </xdr:to>
    <xdr:cxnSp macro="">
      <xdr:nvCxnSpPr>
        <xdr:cNvPr id="422" name="直線コネクタ 421">
          <a:extLst>
            <a:ext uri="{FF2B5EF4-FFF2-40B4-BE49-F238E27FC236}">
              <a16:creationId xmlns:a16="http://schemas.microsoft.com/office/drawing/2014/main" id="{F92BF8EB-C53C-4466-BA2F-F7DE69313749}"/>
            </a:ext>
          </a:extLst>
        </xdr:cNvPr>
        <xdr:cNvCxnSpPr/>
      </xdr:nvCxnSpPr>
      <xdr:spPr>
        <a:xfrm>
          <a:off x="2019300" y="178898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151130</xdr:rowOff>
    </xdr:from>
    <xdr:to>
      <xdr:col>6</xdr:col>
      <xdr:colOff>38100</xdr:colOff>
      <xdr:row>104</xdr:row>
      <xdr:rowOff>81280</xdr:rowOff>
    </xdr:to>
    <xdr:sp macro="" textlink="">
      <xdr:nvSpPr>
        <xdr:cNvPr id="423" name="楕円 422">
          <a:extLst>
            <a:ext uri="{FF2B5EF4-FFF2-40B4-BE49-F238E27FC236}">
              <a16:creationId xmlns:a16="http://schemas.microsoft.com/office/drawing/2014/main" id="{A7934F5E-0347-4A02-9558-A32A6422732D}"/>
            </a:ext>
          </a:extLst>
        </xdr:cNvPr>
        <xdr:cNvSpPr/>
      </xdr:nvSpPr>
      <xdr:spPr>
        <a:xfrm>
          <a:off x="1079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30480</xdr:rowOff>
    </xdr:from>
    <xdr:to>
      <xdr:col>10</xdr:col>
      <xdr:colOff>114300</xdr:colOff>
      <xdr:row>104</xdr:row>
      <xdr:rowOff>59055</xdr:rowOff>
    </xdr:to>
    <xdr:cxnSp macro="">
      <xdr:nvCxnSpPr>
        <xdr:cNvPr id="424" name="直線コネクタ 423">
          <a:extLst>
            <a:ext uri="{FF2B5EF4-FFF2-40B4-BE49-F238E27FC236}">
              <a16:creationId xmlns:a16="http://schemas.microsoft.com/office/drawing/2014/main" id="{ADFE5AA0-F525-4801-A39A-FE22F35BA883}"/>
            </a:ext>
          </a:extLst>
        </xdr:cNvPr>
        <xdr:cNvCxnSpPr/>
      </xdr:nvCxnSpPr>
      <xdr:spPr>
        <a:xfrm>
          <a:off x="1130300" y="178612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164482</xdr:rowOff>
    </xdr:from>
    <xdr:ext cx="405111" cy="259045"/>
    <xdr:sp macro="" textlink="">
      <xdr:nvSpPr>
        <xdr:cNvPr id="425" name="n_1aveValue【港湾・漁港】&#10;有形固定資産減価償却率">
          <a:extLst>
            <a:ext uri="{FF2B5EF4-FFF2-40B4-BE49-F238E27FC236}">
              <a16:creationId xmlns:a16="http://schemas.microsoft.com/office/drawing/2014/main" id="{110AB87C-E477-47F0-B883-3377A7E65C84}"/>
            </a:ext>
          </a:extLst>
        </xdr:cNvPr>
        <xdr:cNvSpPr txBox="1"/>
      </xdr:nvSpPr>
      <xdr:spPr>
        <a:xfrm>
          <a:off x="3582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137813</xdr:rowOff>
    </xdr:from>
    <xdr:ext cx="405111" cy="259045"/>
    <xdr:sp macro="" textlink="">
      <xdr:nvSpPr>
        <xdr:cNvPr id="426" name="n_2aveValue【港湾・漁港】&#10;有形固定資産減価償却率">
          <a:extLst>
            <a:ext uri="{FF2B5EF4-FFF2-40B4-BE49-F238E27FC236}">
              <a16:creationId xmlns:a16="http://schemas.microsoft.com/office/drawing/2014/main" id="{A15E7634-D065-43B0-8072-F8A189220BD3}"/>
            </a:ext>
          </a:extLst>
        </xdr:cNvPr>
        <xdr:cNvSpPr txBox="1"/>
      </xdr:nvSpPr>
      <xdr:spPr>
        <a:xfrm>
          <a:off x="2705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154322</xdr:rowOff>
    </xdr:from>
    <xdr:ext cx="405111" cy="259045"/>
    <xdr:sp macro="" textlink="">
      <xdr:nvSpPr>
        <xdr:cNvPr id="427" name="n_3aveValue【港湾・漁港】&#10;有形固定資産減価償却率">
          <a:extLst>
            <a:ext uri="{FF2B5EF4-FFF2-40B4-BE49-F238E27FC236}">
              <a16:creationId xmlns:a16="http://schemas.microsoft.com/office/drawing/2014/main" id="{6D9953C3-60DC-4D29-9C1C-E656137F2C39}"/>
            </a:ext>
          </a:extLst>
        </xdr:cNvPr>
        <xdr:cNvSpPr txBox="1"/>
      </xdr:nvSpPr>
      <xdr:spPr>
        <a:xfrm>
          <a:off x="1816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135272</xdr:rowOff>
    </xdr:from>
    <xdr:ext cx="405111" cy="259045"/>
    <xdr:sp macro="" textlink="">
      <xdr:nvSpPr>
        <xdr:cNvPr id="428" name="n_4aveValue【港湾・漁港】&#10;有形固定資産減価償却率">
          <a:extLst>
            <a:ext uri="{FF2B5EF4-FFF2-40B4-BE49-F238E27FC236}">
              <a16:creationId xmlns:a16="http://schemas.microsoft.com/office/drawing/2014/main" id="{5909213E-E552-4080-ABDB-984E568DB8A5}"/>
            </a:ext>
          </a:extLst>
        </xdr:cNvPr>
        <xdr:cNvSpPr txBox="1"/>
      </xdr:nvSpPr>
      <xdr:spPr>
        <a:xfrm>
          <a:off x="927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148607</xdr:rowOff>
    </xdr:from>
    <xdr:ext cx="405111" cy="259045"/>
    <xdr:sp macro="" textlink="">
      <xdr:nvSpPr>
        <xdr:cNvPr id="429" name="n_1mainValue【港湾・漁港】&#10;有形固定資産減価償却率">
          <a:extLst>
            <a:ext uri="{FF2B5EF4-FFF2-40B4-BE49-F238E27FC236}">
              <a16:creationId xmlns:a16="http://schemas.microsoft.com/office/drawing/2014/main" id="{2D6056DE-178C-4BAC-BF0E-040BE3EBB6B1}"/>
            </a:ext>
          </a:extLst>
        </xdr:cNvPr>
        <xdr:cNvSpPr txBox="1"/>
      </xdr:nvSpPr>
      <xdr:spPr>
        <a:xfrm>
          <a:off x="35820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30" name="n_2mainValue【港湾・漁港】&#10;有形固定資産減価償却率">
          <a:extLst>
            <a:ext uri="{FF2B5EF4-FFF2-40B4-BE49-F238E27FC236}">
              <a16:creationId xmlns:a16="http://schemas.microsoft.com/office/drawing/2014/main" id="{692A91F9-D821-4B43-B4D1-13CD9B66BFE8}"/>
            </a:ext>
          </a:extLst>
        </xdr:cNvPr>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126382</xdr:rowOff>
    </xdr:from>
    <xdr:ext cx="405111" cy="259045"/>
    <xdr:sp macro="" textlink="">
      <xdr:nvSpPr>
        <xdr:cNvPr id="431" name="n_3mainValue【港湾・漁港】&#10;有形固定資産減価償却率">
          <a:extLst>
            <a:ext uri="{FF2B5EF4-FFF2-40B4-BE49-F238E27FC236}">
              <a16:creationId xmlns:a16="http://schemas.microsoft.com/office/drawing/2014/main" id="{24F716C2-ADF6-4362-809A-ED4636BCE8EF}"/>
            </a:ext>
          </a:extLst>
        </xdr:cNvPr>
        <xdr:cNvSpPr txBox="1"/>
      </xdr:nvSpPr>
      <xdr:spPr>
        <a:xfrm>
          <a:off x="1816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97807</xdr:rowOff>
    </xdr:from>
    <xdr:ext cx="405111" cy="259045"/>
    <xdr:sp macro="" textlink="">
      <xdr:nvSpPr>
        <xdr:cNvPr id="432" name="n_4mainValue【港湾・漁港】&#10;有形固定資産減価償却率">
          <a:extLst>
            <a:ext uri="{FF2B5EF4-FFF2-40B4-BE49-F238E27FC236}">
              <a16:creationId xmlns:a16="http://schemas.microsoft.com/office/drawing/2014/main" id="{E81FEBFC-3BEC-4D42-8E63-138644CFC70E}"/>
            </a:ext>
          </a:extLst>
        </xdr:cNvPr>
        <xdr:cNvSpPr txBox="1"/>
      </xdr:nvSpPr>
      <xdr:spPr>
        <a:xfrm>
          <a:off x="927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C4F85D9E-227A-4588-9759-DC9AEC39096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82AC906B-F5E0-4446-862B-47D89647E05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39422203-BCB8-44ED-9C9C-00799975E1B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73A1A708-A0C0-42AB-8FC6-823A3A0FFC9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4B70430E-563E-4FC2-8BB1-F4A3F454E53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B1854734-1A0F-4B0F-A52B-31D62C504F4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298C6863-9D76-45E5-8A0D-59C983F33D9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1A5F5F13-4889-4F23-8743-3E43AB608D2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ED798DF2-CCEA-4C9B-B09E-0BDD2DAB6D0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64472D67-E8F9-475C-A961-F664FAB2977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A3C6DFF3-482A-4DED-8E68-23DDDA463FB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a:extLst>
            <a:ext uri="{FF2B5EF4-FFF2-40B4-BE49-F238E27FC236}">
              <a16:creationId xmlns:a16="http://schemas.microsoft.com/office/drawing/2014/main" id="{20A7FE41-FBED-41DF-A752-223F991D90EA}"/>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E70BAA47-12E2-4791-B0CB-67903373051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a:extLst>
            <a:ext uri="{FF2B5EF4-FFF2-40B4-BE49-F238E27FC236}">
              <a16:creationId xmlns:a16="http://schemas.microsoft.com/office/drawing/2014/main" id="{30E1F099-8CE9-4D7A-9945-46DD22B315C4}"/>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4F915A2-C9DC-4B71-BE99-6BD4070868D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a:extLst>
            <a:ext uri="{FF2B5EF4-FFF2-40B4-BE49-F238E27FC236}">
              <a16:creationId xmlns:a16="http://schemas.microsoft.com/office/drawing/2014/main" id="{E5AE2676-0850-4C41-A6B3-5A7F89F2239E}"/>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B5DA1242-0DBF-4D16-884E-8CC81F151FF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a:extLst>
            <a:ext uri="{FF2B5EF4-FFF2-40B4-BE49-F238E27FC236}">
              <a16:creationId xmlns:a16="http://schemas.microsoft.com/office/drawing/2014/main" id="{63C5728D-9092-4D89-8C6C-C4B99B395455}"/>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96A34D2F-D7CC-4D87-8F85-EBA169B801A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2" name="テキスト ボックス 451">
          <a:extLst>
            <a:ext uri="{FF2B5EF4-FFF2-40B4-BE49-F238E27FC236}">
              <a16:creationId xmlns:a16="http://schemas.microsoft.com/office/drawing/2014/main" id="{833DB26E-DC10-4377-9123-22E055948D0A}"/>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CDBB1C44-4753-4B97-9C60-9F6BC98A158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599E3511-D2FC-44EB-B97C-EF260A8286B1}"/>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471C7EE2-EE17-4177-910C-53EC595F431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135389</xdr:rowOff>
    </xdr:from>
    <xdr:to>
      <xdr:col>54</xdr:col>
      <xdr:colOff>189865</xdr:colOff>
      <xdr:row>108</xdr:row>
      <xdr:rowOff>151324</xdr:rowOff>
    </xdr:to>
    <xdr:cxnSp macro="">
      <xdr:nvCxnSpPr>
        <xdr:cNvPr id="456" name="直線コネクタ 455">
          <a:extLst>
            <a:ext uri="{FF2B5EF4-FFF2-40B4-BE49-F238E27FC236}">
              <a16:creationId xmlns:a16="http://schemas.microsoft.com/office/drawing/2014/main" id="{E7720A8E-25A9-44E0-B92E-5BB2B06F6002}"/>
            </a:ext>
          </a:extLst>
        </xdr:cNvPr>
        <xdr:cNvCxnSpPr/>
      </xdr:nvCxnSpPr>
      <xdr:spPr>
        <a:xfrm flipV="1">
          <a:off x="10476865" y="17108939"/>
          <a:ext cx="0" cy="1558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155151</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C868ADC5-3E4A-494D-9196-9F22605DC7B2}"/>
            </a:ext>
          </a:extLst>
        </xdr:cNvPr>
        <xdr:cNvSpPr txBox="1"/>
      </xdr:nvSpPr>
      <xdr:spPr>
        <a:xfrm>
          <a:off x="10515600" y="1867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151324</xdr:rowOff>
    </xdr:from>
    <xdr:to>
      <xdr:col>55</xdr:col>
      <xdr:colOff>88900</xdr:colOff>
      <xdr:row>108</xdr:row>
      <xdr:rowOff>151324</xdr:rowOff>
    </xdr:to>
    <xdr:cxnSp macro="">
      <xdr:nvCxnSpPr>
        <xdr:cNvPr id="458" name="直線コネクタ 457">
          <a:extLst>
            <a:ext uri="{FF2B5EF4-FFF2-40B4-BE49-F238E27FC236}">
              <a16:creationId xmlns:a16="http://schemas.microsoft.com/office/drawing/2014/main" id="{5BFDB8E0-E246-49E1-B59F-DBE4F468C5E5}"/>
            </a:ext>
          </a:extLst>
        </xdr:cNvPr>
        <xdr:cNvCxnSpPr/>
      </xdr:nvCxnSpPr>
      <xdr:spPr>
        <a:xfrm>
          <a:off x="10388600" y="1866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82066</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8E8B9FD4-9E07-4D69-BCFC-AB436722E3E0}"/>
            </a:ext>
          </a:extLst>
        </xdr:cNvPr>
        <xdr:cNvSpPr txBox="1"/>
      </xdr:nvSpPr>
      <xdr:spPr>
        <a:xfrm>
          <a:off x="10515600" y="1688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135389</xdr:rowOff>
    </xdr:from>
    <xdr:to>
      <xdr:col>55</xdr:col>
      <xdr:colOff>88900</xdr:colOff>
      <xdr:row>99</xdr:row>
      <xdr:rowOff>135389</xdr:rowOff>
    </xdr:to>
    <xdr:cxnSp macro="">
      <xdr:nvCxnSpPr>
        <xdr:cNvPr id="460" name="直線コネクタ 459">
          <a:extLst>
            <a:ext uri="{FF2B5EF4-FFF2-40B4-BE49-F238E27FC236}">
              <a16:creationId xmlns:a16="http://schemas.microsoft.com/office/drawing/2014/main" id="{4005A4D6-41AE-4AB2-BEEB-A435446B9DB8}"/>
            </a:ext>
          </a:extLst>
        </xdr:cNvPr>
        <xdr:cNvCxnSpPr/>
      </xdr:nvCxnSpPr>
      <xdr:spPr>
        <a:xfrm>
          <a:off x="10388600" y="17108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62878</xdr:rowOff>
    </xdr:from>
    <xdr:ext cx="534377" cy="259045"/>
    <xdr:sp macro="" textlink="">
      <xdr:nvSpPr>
        <xdr:cNvPr id="461" name="【港湾・漁港】&#10;一人当たり有形固定資産（償却資産）額平均値テキスト">
          <a:extLst>
            <a:ext uri="{FF2B5EF4-FFF2-40B4-BE49-F238E27FC236}">
              <a16:creationId xmlns:a16="http://schemas.microsoft.com/office/drawing/2014/main" id="{208D0519-74D8-4B90-869D-08C8DEE6CAE3}"/>
            </a:ext>
          </a:extLst>
        </xdr:cNvPr>
        <xdr:cNvSpPr txBox="1"/>
      </xdr:nvSpPr>
      <xdr:spPr>
        <a:xfrm>
          <a:off x="10515600" y="18408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84451</xdr:rowOff>
    </xdr:from>
    <xdr:to>
      <xdr:col>55</xdr:col>
      <xdr:colOff>50800</xdr:colOff>
      <xdr:row>108</xdr:row>
      <xdr:rowOff>14601</xdr:rowOff>
    </xdr:to>
    <xdr:sp macro="" textlink="">
      <xdr:nvSpPr>
        <xdr:cNvPr id="462" name="フローチャート: 判断 461">
          <a:extLst>
            <a:ext uri="{FF2B5EF4-FFF2-40B4-BE49-F238E27FC236}">
              <a16:creationId xmlns:a16="http://schemas.microsoft.com/office/drawing/2014/main" id="{A28504E5-D039-4562-8202-E0697089F275}"/>
            </a:ext>
          </a:extLst>
        </xdr:cNvPr>
        <xdr:cNvSpPr/>
      </xdr:nvSpPr>
      <xdr:spPr>
        <a:xfrm>
          <a:off x="10426700" y="1842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96312</xdr:rowOff>
    </xdr:from>
    <xdr:to>
      <xdr:col>50</xdr:col>
      <xdr:colOff>165100</xdr:colOff>
      <xdr:row>108</xdr:row>
      <xdr:rowOff>26462</xdr:rowOff>
    </xdr:to>
    <xdr:sp macro="" textlink="">
      <xdr:nvSpPr>
        <xdr:cNvPr id="463" name="フローチャート: 判断 462">
          <a:extLst>
            <a:ext uri="{FF2B5EF4-FFF2-40B4-BE49-F238E27FC236}">
              <a16:creationId xmlns:a16="http://schemas.microsoft.com/office/drawing/2014/main" id="{8340E5B6-5D90-49B3-93F4-E0A81106F996}"/>
            </a:ext>
          </a:extLst>
        </xdr:cNvPr>
        <xdr:cNvSpPr/>
      </xdr:nvSpPr>
      <xdr:spPr>
        <a:xfrm>
          <a:off x="9588500" y="184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98875</xdr:rowOff>
    </xdr:from>
    <xdr:to>
      <xdr:col>46</xdr:col>
      <xdr:colOff>38100</xdr:colOff>
      <xdr:row>108</xdr:row>
      <xdr:rowOff>29025</xdr:rowOff>
    </xdr:to>
    <xdr:sp macro="" textlink="">
      <xdr:nvSpPr>
        <xdr:cNvPr id="464" name="フローチャート: 判断 463">
          <a:extLst>
            <a:ext uri="{FF2B5EF4-FFF2-40B4-BE49-F238E27FC236}">
              <a16:creationId xmlns:a16="http://schemas.microsoft.com/office/drawing/2014/main" id="{6D6B6CAB-92FE-4824-873C-135E315371AC}"/>
            </a:ext>
          </a:extLst>
        </xdr:cNvPr>
        <xdr:cNvSpPr/>
      </xdr:nvSpPr>
      <xdr:spPr>
        <a:xfrm>
          <a:off x="86995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55085</xdr:rowOff>
    </xdr:from>
    <xdr:to>
      <xdr:col>41</xdr:col>
      <xdr:colOff>101600</xdr:colOff>
      <xdr:row>104</xdr:row>
      <xdr:rowOff>156685</xdr:rowOff>
    </xdr:to>
    <xdr:sp macro="" textlink="">
      <xdr:nvSpPr>
        <xdr:cNvPr id="465" name="フローチャート: 判断 464">
          <a:extLst>
            <a:ext uri="{FF2B5EF4-FFF2-40B4-BE49-F238E27FC236}">
              <a16:creationId xmlns:a16="http://schemas.microsoft.com/office/drawing/2014/main" id="{96F3B4FD-0FCD-4FB3-A891-47CBF1A5961D}"/>
            </a:ext>
          </a:extLst>
        </xdr:cNvPr>
        <xdr:cNvSpPr/>
      </xdr:nvSpPr>
      <xdr:spPr>
        <a:xfrm>
          <a:off x="7810500" y="1788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82245</xdr:rowOff>
    </xdr:from>
    <xdr:to>
      <xdr:col>36</xdr:col>
      <xdr:colOff>165100</xdr:colOff>
      <xdr:row>105</xdr:row>
      <xdr:rowOff>12395</xdr:rowOff>
    </xdr:to>
    <xdr:sp macro="" textlink="">
      <xdr:nvSpPr>
        <xdr:cNvPr id="466" name="フローチャート: 判断 465">
          <a:extLst>
            <a:ext uri="{FF2B5EF4-FFF2-40B4-BE49-F238E27FC236}">
              <a16:creationId xmlns:a16="http://schemas.microsoft.com/office/drawing/2014/main" id="{EAABE6B7-21B3-42D0-94F9-DC1F20741705}"/>
            </a:ext>
          </a:extLst>
        </xdr:cNvPr>
        <xdr:cNvSpPr/>
      </xdr:nvSpPr>
      <xdr:spPr>
        <a:xfrm>
          <a:off x="6921500" y="1791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DC04916-2D27-45AF-9C77-09A5A42D036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EEBEFBC-1996-44F4-A399-2D524CD8727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470468A-8AAD-4DBC-BF47-64BFF0E8715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A23F649F-F2D0-40E7-8CB6-1186551CAF9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E8A3C00-AF38-42F5-8B7F-D2B7DCD9539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84589</xdr:rowOff>
    </xdr:from>
    <xdr:to>
      <xdr:col>55</xdr:col>
      <xdr:colOff>50800</xdr:colOff>
      <xdr:row>100</xdr:row>
      <xdr:rowOff>14739</xdr:rowOff>
    </xdr:to>
    <xdr:sp macro="" textlink="">
      <xdr:nvSpPr>
        <xdr:cNvPr id="472" name="楕円 471">
          <a:extLst>
            <a:ext uri="{FF2B5EF4-FFF2-40B4-BE49-F238E27FC236}">
              <a16:creationId xmlns:a16="http://schemas.microsoft.com/office/drawing/2014/main" id="{6C56CEE9-446D-4699-9DB0-53A7DC5899D1}"/>
            </a:ext>
          </a:extLst>
        </xdr:cNvPr>
        <xdr:cNvSpPr/>
      </xdr:nvSpPr>
      <xdr:spPr>
        <a:xfrm>
          <a:off x="10426700" y="1705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37616</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id="{C2EC280F-E3F5-4A05-997E-7F3E52759838}"/>
            </a:ext>
          </a:extLst>
        </xdr:cNvPr>
        <xdr:cNvSpPr txBox="1"/>
      </xdr:nvSpPr>
      <xdr:spPr>
        <a:xfrm>
          <a:off x="10515600" y="170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129897</xdr:rowOff>
    </xdr:from>
    <xdr:to>
      <xdr:col>50</xdr:col>
      <xdr:colOff>165100</xdr:colOff>
      <xdr:row>100</xdr:row>
      <xdr:rowOff>60047</xdr:rowOff>
    </xdr:to>
    <xdr:sp macro="" textlink="">
      <xdr:nvSpPr>
        <xdr:cNvPr id="474" name="楕円 473">
          <a:extLst>
            <a:ext uri="{FF2B5EF4-FFF2-40B4-BE49-F238E27FC236}">
              <a16:creationId xmlns:a16="http://schemas.microsoft.com/office/drawing/2014/main" id="{AFC7527E-A212-499B-9242-ED3176C5442D}"/>
            </a:ext>
          </a:extLst>
        </xdr:cNvPr>
        <xdr:cNvSpPr/>
      </xdr:nvSpPr>
      <xdr:spPr>
        <a:xfrm>
          <a:off x="9588500" y="1710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135389</xdr:rowOff>
    </xdr:from>
    <xdr:to>
      <xdr:col>55</xdr:col>
      <xdr:colOff>0</xdr:colOff>
      <xdr:row>100</xdr:row>
      <xdr:rowOff>9247</xdr:rowOff>
    </xdr:to>
    <xdr:cxnSp macro="">
      <xdr:nvCxnSpPr>
        <xdr:cNvPr id="475" name="直線コネクタ 474">
          <a:extLst>
            <a:ext uri="{FF2B5EF4-FFF2-40B4-BE49-F238E27FC236}">
              <a16:creationId xmlns:a16="http://schemas.microsoft.com/office/drawing/2014/main" id="{2FFF8013-5590-4B59-ADD9-404E1B1C05CF}"/>
            </a:ext>
          </a:extLst>
        </xdr:cNvPr>
        <xdr:cNvCxnSpPr/>
      </xdr:nvCxnSpPr>
      <xdr:spPr>
        <a:xfrm flipV="1">
          <a:off x="9639300" y="17108939"/>
          <a:ext cx="838200" cy="4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5352</xdr:rowOff>
    </xdr:from>
    <xdr:to>
      <xdr:col>46</xdr:col>
      <xdr:colOff>38100</xdr:colOff>
      <xdr:row>100</xdr:row>
      <xdr:rowOff>106952</xdr:rowOff>
    </xdr:to>
    <xdr:sp macro="" textlink="">
      <xdr:nvSpPr>
        <xdr:cNvPr id="476" name="楕円 475">
          <a:extLst>
            <a:ext uri="{FF2B5EF4-FFF2-40B4-BE49-F238E27FC236}">
              <a16:creationId xmlns:a16="http://schemas.microsoft.com/office/drawing/2014/main" id="{CA435323-5D28-465F-BF54-C882B0E150ED}"/>
            </a:ext>
          </a:extLst>
        </xdr:cNvPr>
        <xdr:cNvSpPr/>
      </xdr:nvSpPr>
      <xdr:spPr>
        <a:xfrm>
          <a:off x="8699500" y="171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9247</xdr:rowOff>
    </xdr:from>
    <xdr:to>
      <xdr:col>50</xdr:col>
      <xdr:colOff>114300</xdr:colOff>
      <xdr:row>100</xdr:row>
      <xdr:rowOff>56152</xdr:rowOff>
    </xdr:to>
    <xdr:cxnSp macro="">
      <xdr:nvCxnSpPr>
        <xdr:cNvPr id="477" name="直線コネクタ 476">
          <a:extLst>
            <a:ext uri="{FF2B5EF4-FFF2-40B4-BE49-F238E27FC236}">
              <a16:creationId xmlns:a16="http://schemas.microsoft.com/office/drawing/2014/main" id="{980BB02E-4FA2-4488-BCC0-EA1F7425CC0A}"/>
            </a:ext>
          </a:extLst>
        </xdr:cNvPr>
        <xdr:cNvCxnSpPr/>
      </xdr:nvCxnSpPr>
      <xdr:spPr>
        <a:xfrm flipV="1">
          <a:off x="8750300" y="17154247"/>
          <a:ext cx="889000" cy="4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40904</xdr:rowOff>
    </xdr:from>
    <xdr:to>
      <xdr:col>41</xdr:col>
      <xdr:colOff>101600</xdr:colOff>
      <xdr:row>100</xdr:row>
      <xdr:rowOff>142504</xdr:rowOff>
    </xdr:to>
    <xdr:sp macro="" textlink="">
      <xdr:nvSpPr>
        <xdr:cNvPr id="478" name="楕円 477">
          <a:extLst>
            <a:ext uri="{FF2B5EF4-FFF2-40B4-BE49-F238E27FC236}">
              <a16:creationId xmlns:a16="http://schemas.microsoft.com/office/drawing/2014/main" id="{40E02ABC-FB1F-4F0C-A979-D88FA82054AE}"/>
            </a:ext>
          </a:extLst>
        </xdr:cNvPr>
        <xdr:cNvSpPr/>
      </xdr:nvSpPr>
      <xdr:spPr>
        <a:xfrm>
          <a:off x="7810500" y="1718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56152</xdr:rowOff>
    </xdr:from>
    <xdr:to>
      <xdr:col>45</xdr:col>
      <xdr:colOff>177800</xdr:colOff>
      <xdr:row>100</xdr:row>
      <xdr:rowOff>91704</xdr:rowOff>
    </xdr:to>
    <xdr:cxnSp macro="">
      <xdr:nvCxnSpPr>
        <xdr:cNvPr id="479" name="直線コネクタ 478">
          <a:extLst>
            <a:ext uri="{FF2B5EF4-FFF2-40B4-BE49-F238E27FC236}">
              <a16:creationId xmlns:a16="http://schemas.microsoft.com/office/drawing/2014/main" id="{3027F454-C302-4CE9-9F23-DE3FCFBF7CFE}"/>
            </a:ext>
          </a:extLst>
        </xdr:cNvPr>
        <xdr:cNvCxnSpPr/>
      </xdr:nvCxnSpPr>
      <xdr:spPr>
        <a:xfrm flipV="1">
          <a:off x="7861300" y="17201152"/>
          <a:ext cx="889000" cy="3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71941</xdr:rowOff>
    </xdr:from>
    <xdr:to>
      <xdr:col>36</xdr:col>
      <xdr:colOff>165100</xdr:colOff>
      <xdr:row>101</xdr:row>
      <xdr:rowOff>2091</xdr:rowOff>
    </xdr:to>
    <xdr:sp macro="" textlink="">
      <xdr:nvSpPr>
        <xdr:cNvPr id="480" name="楕円 479">
          <a:extLst>
            <a:ext uri="{FF2B5EF4-FFF2-40B4-BE49-F238E27FC236}">
              <a16:creationId xmlns:a16="http://schemas.microsoft.com/office/drawing/2014/main" id="{8D46EA9A-7B9C-422D-ABA7-105C2BF21E07}"/>
            </a:ext>
          </a:extLst>
        </xdr:cNvPr>
        <xdr:cNvSpPr/>
      </xdr:nvSpPr>
      <xdr:spPr>
        <a:xfrm>
          <a:off x="6921500" y="172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91704</xdr:rowOff>
    </xdr:from>
    <xdr:to>
      <xdr:col>41</xdr:col>
      <xdr:colOff>50800</xdr:colOff>
      <xdr:row>100</xdr:row>
      <xdr:rowOff>122741</xdr:rowOff>
    </xdr:to>
    <xdr:cxnSp macro="">
      <xdr:nvCxnSpPr>
        <xdr:cNvPr id="481" name="直線コネクタ 480">
          <a:extLst>
            <a:ext uri="{FF2B5EF4-FFF2-40B4-BE49-F238E27FC236}">
              <a16:creationId xmlns:a16="http://schemas.microsoft.com/office/drawing/2014/main" id="{C8C46D6C-E031-40E4-A2DE-78F17A70B685}"/>
            </a:ext>
          </a:extLst>
        </xdr:cNvPr>
        <xdr:cNvCxnSpPr/>
      </xdr:nvCxnSpPr>
      <xdr:spPr>
        <a:xfrm flipV="1">
          <a:off x="6972300" y="17236704"/>
          <a:ext cx="889000" cy="3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17589</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5F684004-10EE-4A8E-8CFC-25F1ADE498BA}"/>
            </a:ext>
          </a:extLst>
        </xdr:cNvPr>
        <xdr:cNvSpPr txBox="1"/>
      </xdr:nvSpPr>
      <xdr:spPr>
        <a:xfrm>
          <a:off x="9359411" y="1853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20152</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E7F692FF-7199-4FFE-BB52-63C1BE6D2863}"/>
            </a:ext>
          </a:extLst>
        </xdr:cNvPr>
        <xdr:cNvSpPr txBox="1"/>
      </xdr:nvSpPr>
      <xdr:spPr>
        <a:xfrm>
          <a:off x="8483111" y="185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147812</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E9828B4C-E420-4932-849C-8EAFBA8433C2}"/>
            </a:ext>
          </a:extLst>
        </xdr:cNvPr>
        <xdr:cNvSpPr txBox="1"/>
      </xdr:nvSpPr>
      <xdr:spPr>
        <a:xfrm>
          <a:off x="7561795" y="1797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3522</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D916FEF2-5541-4FC0-8636-A11403F16C2C}"/>
            </a:ext>
          </a:extLst>
        </xdr:cNvPr>
        <xdr:cNvSpPr txBox="1"/>
      </xdr:nvSpPr>
      <xdr:spPr>
        <a:xfrm>
          <a:off x="6672795" y="18005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98</xdr:row>
      <xdr:rowOff>76574</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id="{D41E7E53-869A-4037-ABB8-5A1403F7A16A}"/>
            </a:ext>
          </a:extLst>
        </xdr:cNvPr>
        <xdr:cNvSpPr txBox="1"/>
      </xdr:nvSpPr>
      <xdr:spPr>
        <a:xfrm>
          <a:off x="9327095" y="16878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98</xdr:row>
      <xdr:rowOff>123479</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id="{F139AB35-85A9-45CB-A69C-BF798077DB35}"/>
            </a:ext>
          </a:extLst>
        </xdr:cNvPr>
        <xdr:cNvSpPr txBox="1"/>
      </xdr:nvSpPr>
      <xdr:spPr>
        <a:xfrm>
          <a:off x="8450795" y="1692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98</xdr:row>
      <xdr:rowOff>159031</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id="{64418130-8C36-4BFE-B44A-1643180DD1FB}"/>
            </a:ext>
          </a:extLst>
        </xdr:cNvPr>
        <xdr:cNvSpPr txBox="1"/>
      </xdr:nvSpPr>
      <xdr:spPr>
        <a:xfrm>
          <a:off x="7561795" y="1696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99</xdr:row>
      <xdr:rowOff>18618</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id="{43CA96AC-7D64-4796-BABA-9181527D0927}"/>
            </a:ext>
          </a:extLst>
        </xdr:cNvPr>
        <xdr:cNvSpPr txBox="1"/>
      </xdr:nvSpPr>
      <xdr:spPr>
        <a:xfrm>
          <a:off x="6672795" y="1699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A611AF7C-5C61-4248-A41E-116182EF552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5D277C13-08A7-4AAF-A36B-E153043F817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292AEC8D-6E2B-4813-9E0C-B9FCDFB2352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9C7AA659-BE78-4F97-944A-9C463E57059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C11C78A0-3AFD-4B16-BE29-34C346C6D72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442C1CFE-701B-4506-B4C1-A3BFCF3FFC7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6D561716-2207-4F72-83A7-B2BF818BA7E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D7AD1DA2-E593-491E-BF3C-467123A3AF5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E8E5D336-FC1D-46DC-B710-53F204F2E5D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C535C7F-92C5-45C5-807E-73331CB39B6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BAFB4235-2CA9-49A6-8B45-3BAE6E0DDB1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B12CB14A-FCDA-4DA0-A739-93DD1231288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DCFD38A5-F063-4BBC-AA1D-BCB75F5ABA1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5D351EFE-C552-4E0D-8A03-C32E1C5178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666E51D0-894D-4AE7-BCA9-715D68E97A4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2CE1EB88-2A98-44F1-82B6-54BD84BBC2B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52D5C9FE-242A-46EA-BFB9-1A85055BA1E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75781EC2-B53A-49D9-9B3D-39876B4AD16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4A472782-22EA-40EC-A059-A6B4D80E9C5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94EAB2E7-7F20-4378-8851-9ED001FEBCA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AD538558-3E18-4F58-90C7-ACB1E19ECC1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953CDEB5-1E25-476F-87CE-2C2320C0D65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448C3ABD-E63E-41A6-AEB7-D57CCC34E09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A42B9EC9-4717-4293-BBA7-4EE8E8A9C47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514" name="直線コネクタ 513">
          <a:extLst>
            <a:ext uri="{FF2B5EF4-FFF2-40B4-BE49-F238E27FC236}">
              <a16:creationId xmlns:a16="http://schemas.microsoft.com/office/drawing/2014/main" id="{D168E3A0-488E-48D7-8378-6C6B61EC4103}"/>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5C28E1CD-6EB7-4972-BE5A-C86533E81D6B}"/>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6" name="直線コネクタ 515">
          <a:extLst>
            <a:ext uri="{FF2B5EF4-FFF2-40B4-BE49-F238E27FC236}">
              <a16:creationId xmlns:a16="http://schemas.microsoft.com/office/drawing/2014/main" id="{52B67E25-E7E8-47C0-9935-8391C09DDC79}"/>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AB7FE725-7729-46CC-85AF-AB5A953C02C0}"/>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18" name="直線コネクタ 517">
          <a:extLst>
            <a:ext uri="{FF2B5EF4-FFF2-40B4-BE49-F238E27FC236}">
              <a16:creationId xmlns:a16="http://schemas.microsoft.com/office/drawing/2014/main" id="{AF7F67E9-9C44-46E5-A906-0746FF25AD11}"/>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0561C9F3-64A6-444F-BC03-1CF7709C368A}"/>
            </a:ext>
          </a:extLst>
        </xdr:cNvPr>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0" name="フローチャート: 判断 519">
          <a:extLst>
            <a:ext uri="{FF2B5EF4-FFF2-40B4-BE49-F238E27FC236}">
              <a16:creationId xmlns:a16="http://schemas.microsoft.com/office/drawing/2014/main" id="{DCA138AD-B97F-4982-B354-86C7343A6AB6}"/>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1" name="フローチャート: 判断 520">
          <a:extLst>
            <a:ext uri="{FF2B5EF4-FFF2-40B4-BE49-F238E27FC236}">
              <a16:creationId xmlns:a16="http://schemas.microsoft.com/office/drawing/2014/main" id="{562EBFD7-5127-4730-B50D-B3A48A44C151}"/>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2" name="フローチャート: 判断 521">
          <a:extLst>
            <a:ext uri="{FF2B5EF4-FFF2-40B4-BE49-F238E27FC236}">
              <a16:creationId xmlns:a16="http://schemas.microsoft.com/office/drawing/2014/main" id="{1396A6E8-432A-4443-A5A0-4FB1BC5D23A0}"/>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523" name="フローチャート: 判断 522">
          <a:extLst>
            <a:ext uri="{FF2B5EF4-FFF2-40B4-BE49-F238E27FC236}">
              <a16:creationId xmlns:a16="http://schemas.microsoft.com/office/drawing/2014/main" id="{AF64841B-FA45-461E-BB97-D36A1B960488}"/>
            </a:ext>
          </a:extLst>
        </xdr:cNvPr>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524" name="フローチャート: 判断 523">
          <a:extLst>
            <a:ext uri="{FF2B5EF4-FFF2-40B4-BE49-F238E27FC236}">
              <a16:creationId xmlns:a16="http://schemas.microsoft.com/office/drawing/2014/main" id="{76C94423-3B51-4188-A24C-7A145A7981CB}"/>
            </a:ext>
          </a:extLst>
        </xdr:cNvPr>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F57AACE1-99E4-42A1-884D-E1B2E961413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C6468E4-2C8F-445E-B5D0-4CBC9B6A914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327507-A562-406C-84D0-924A8844434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12ACCDDC-D33F-4B1E-8369-B5C24F83F57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9928201-684B-4BC5-ABC1-7DBA4D291C0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530" name="楕円 529">
          <a:extLst>
            <a:ext uri="{FF2B5EF4-FFF2-40B4-BE49-F238E27FC236}">
              <a16:creationId xmlns:a16="http://schemas.microsoft.com/office/drawing/2014/main" id="{83146D22-4592-44C8-A087-1CED8A19B8CC}"/>
            </a:ext>
          </a:extLst>
        </xdr:cNvPr>
        <xdr:cNvSpPr/>
      </xdr:nvSpPr>
      <xdr:spPr>
        <a:xfrm>
          <a:off x="162687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33037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B941F975-C6B0-4CA4-9BB2-51DD27217F6B}"/>
            </a:ext>
          </a:extLst>
        </xdr:cNvPr>
        <xdr:cNvSpPr txBox="1"/>
      </xdr:nvSpPr>
      <xdr:spPr>
        <a:xfrm>
          <a:off x="16357600"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166370</xdr:rowOff>
    </xdr:from>
    <xdr:to>
      <xdr:col>81</xdr:col>
      <xdr:colOff>101600</xdr:colOff>
      <xdr:row>36</xdr:row>
      <xdr:rowOff>96520</xdr:rowOff>
    </xdr:to>
    <xdr:sp macro="" textlink="">
      <xdr:nvSpPr>
        <xdr:cNvPr id="532" name="楕円 531">
          <a:extLst>
            <a:ext uri="{FF2B5EF4-FFF2-40B4-BE49-F238E27FC236}">
              <a16:creationId xmlns:a16="http://schemas.microsoft.com/office/drawing/2014/main" id="{DA054AB5-F646-4482-A65B-86931A37214D}"/>
            </a:ext>
          </a:extLst>
        </xdr:cNvPr>
        <xdr:cNvSpPr/>
      </xdr:nvSpPr>
      <xdr:spPr>
        <a:xfrm>
          <a:off x="15430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45720</xdr:rowOff>
    </xdr:from>
    <xdr:to>
      <xdr:col>85</xdr:col>
      <xdr:colOff>127000</xdr:colOff>
      <xdr:row>36</xdr:row>
      <xdr:rowOff>60960</xdr:rowOff>
    </xdr:to>
    <xdr:cxnSp macro="">
      <xdr:nvCxnSpPr>
        <xdr:cNvPr id="533" name="直線コネクタ 532">
          <a:extLst>
            <a:ext uri="{FF2B5EF4-FFF2-40B4-BE49-F238E27FC236}">
              <a16:creationId xmlns:a16="http://schemas.microsoft.com/office/drawing/2014/main" id="{E33553C7-3C48-4225-94CE-E83EF1B19652}"/>
            </a:ext>
          </a:extLst>
        </xdr:cNvPr>
        <xdr:cNvCxnSpPr/>
      </xdr:nvCxnSpPr>
      <xdr:spPr>
        <a:xfrm>
          <a:off x="15481300" y="62179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124460</xdr:rowOff>
    </xdr:from>
    <xdr:to>
      <xdr:col>76</xdr:col>
      <xdr:colOff>165100</xdr:colOff>
      <xdr:row>36</xdr:row>
      <xdr:rowOff>54610</xdr:rowOff>
    </xdr:to>
    <xdr:sp macro="" textlink="">
      <xdr:nvSpPr>
        <xdr:cNvPr id="534" name="楕円 533">
          <a:extLst>
            <a:ext uri="{FF2B5EF4-FFF2-40B4-BE49-F238E27FC236}">
              <a16:creationId xmlns:a16="http://schemas.microsoft.com/office/drawing/2014/main" id="{9A8DD1E0-61FF-4C13-A642-7E2A1740A0D7}"/>
            </a:ext>
          </a:extLst>
        </xdr:cNvPr>
        <xdr:cNvSpPr/>
      </xdr:nvSpPr>
      <xdr:spPr>
        <a:xfrm>
          <a:off x="14541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3810</xdr:rowOff>
    </xdr:from>
    <xdr:to>
      <xdr:col>81</xdr:col>
      <xdr:colOff>50800</xdr:colOff>
      <xdr:row>36</xdr:row>
      <xdr:rowOff>45720</xdr:rowOff>
    </xdr:to>
    <xdr:cxnSp macro="">
      <xdr:nvCxnSpPr>
        <xdr:cNvPr id="535" name="直線コネクタ 534">
          <a:extLst>
            <a:ext uri="{FF2B5EF4-FFF2-40B4-BE49-F238E27FC236}">
              <a16:creationId xmlns:a16="http://schemas.microsoft.com/office/drawing/2014/main" id="{CD99B1DE-B2C4-43FD-B4FC-2C71955A3E0B}"/>
            </a:ext>
          </a:extLst>
        </xdr:cNvPr>
        <xdr:cNvCxnSpPr/>
      </xdr:nvCxnSpPr>
      <xdr:spPr>
        <a:xfrm>
          <a:off x="14592300" y="61760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73025</xdr:rowOff>
    </xdr:from>
    <xdr:to>
      <xdr:col>72</xdr:col>
      <xdr:colOff>38100</xdr:colOff>
      <xdr:row>36</xdr:row>
      <xdr:rowOff>3175</xdr:rowOff>
    </xdr:to>
    <xdr:sp macro="" textlink="">
      <xdr:nvSpPr>
        <xdr:cNvPr id="536" name="楕円 535">
          <a:extLst>
            <a:ext uri="{FF2B5EF4-FFF2-40B4-BE49-F238E27FC236}">
              <a16:creationId xmlns:a16="http://schemas.microsoft.com/office/drawing/2014/main" id="{8C6E40E9-A6F4-4440-863D-B1B42D347103}"/>
            </a:ext>
          </a:extLst>
        </xdr:cNvPr>
        <xdr:cNvSpPr/>
      </xdr:nvSpPr>
      <xdr:spPr>
        <a:xfrm>
          <a:off x="13652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123825</xdr:rowOff>
    </xdr:from>
    <xdr:to>
      <xdr:col>76</xdr:col>
      <xdr:colOff>114300</xdr:colOff>
      <xdr:row>36</xdr:row>
      <xdr:rowOff>3810</xdr:rowOff>
    </xdr:to>
    <xdr:cxnSp macro="">
      <xdr:nvCxnSpPr>
        <xdr:cNvPr id="537" name="直線コネクタ 536">
          <a:extLst>
            <a:ext uri="{FF2B5EF4-FFF2-40B4-BE49-F238E27FC236}">
              <a16:creationId xmlns:a16="http://schemas.microsoft.com/office/drawing/2014/main" id="{775ED63A-E168-46CE-8163-DF7C569168E5}"/>
            </a:ext>
          </a:extLst>
        </xdr:cNvPr>
        <xdr:cNvCxnSpPr/>
      </xdr:nvCxnSpPr>
      <xdr:spPr>
        <a:xfrm>
          <a:off x="13703300" y="61245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21590</xdr:rowOff>
    </xdr:from>
    <xdr:to>
      <xdr:col>67</xdr:col>
      <xdr:colOff>101600</xdr:colOff>
      <xdr:row>35</xdr:row>
      <xdr:rowOff>123190</xdr:rowOff>
    </xdr:to>
    <xdr:sp macro="" textlink="">
      <xdr:nvSpPr>
        <xdr:cNvPr id="538" name="楕円 537">
          <a:extLst>
            <a:ext uri="{FF2B5EF4-FFF2-40B4-BE49-F238E27FC236}">
              <a16:creationId xmlns:a16="http://schemas.microsoft.com/office/drawing/2014/main" id="{FBE34DF2-B0C7-41AC-A022-DABB19C68156}"/>
            </a:ext>
          </a:extLst>
        </xdr:cNvPr>
        <xdr:cNvSpPr/>
      </xdr:nvSpPr>
      <xdr:spPr>
        <a:xfrm>
          <a:off x="12763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72390</xdr:rowOff>
    </xdr:from>
    <xdr:to>
      <xdr:col>71</xdr:col>
      <xdr:colOff>177800</xdr:colOff>
      <xdr:row>35</xdr:row>
      <xdr:rowOff>123825</xdr:rowOff>
    </xdr:to>
    <xdr:cxnSp macro="">
      <xdr:nvCxnSpPr>
        <xdr:cNvPr id="539" name="直線コネクタ 538">
          <a:extLst>
            <a:ext uri="{FF2B5EF4-FFF2-40B4-BE49-F238E27FC236}">
              <a16:creationId xmlns:a16="http://schemas.microsoft.com/office/drawing/2014/main" id="{2957A3B8-1E27-4D18-BEF8-84E9398B3826}"/>
            </a:ext>
          </a:extLst>
        </xdr:cNvPr>
        <xdr:cNvCxnSpPr/>
      </xdr:nvCxnSpPr>
      <xdr:spPr>
        <a:xfrm>
          <a:off x="12814300" y="60731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64490B8C-F2D8-4074-96F8-17B2779CBA56}"/>
            </a:ext>
          </a:extLst>
        </xdr:cNvPr>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85DC7CB8-3D84-43FF-B625-4FC6DA712A03}"/>
            </a:ext>
          </a:extLst>
        </xdr:cNvPr>
        <xdr:cNvSpPr txBox="1"/>
      </xdr:nvSpPr>
      <xdr:spPr>
        <a:xfrm>
          <a:off x="14389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72407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6EAB5B4B-9A73-4911-BDC9-54D7EF3D9AED}"/>
            </a:ext>
          </a:extLst>
        </xdr:cNvPr>
        <xdr:cNvSpPr txBox="1"/>
      </xdr:nvSpPr>
      <xdr:spPr>
        <a:xfrm>
          <a:off x="13500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57167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C14024ED-0F6E-44F9-B35D-D3BC54DA9600}"/>
            </a:ext>
          </a:extLst>
        </xdr:cNvPr>
        <xdr:cNvSpPr txBox="1"/>
      </xdr:nvSpPr>
      <xdr:spPr>
        <a:xfrm>
          <a:off x="12611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113047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26244D5A-EEE0-46B7-909C-B3994C7E4285}"/>
            </a:ext>
          </a:extLst>
        </xdr:cNvPr>
        <xdr:cNvSpPr txBox="1"/>
      </xdr:nvSpPr>
      <xdr:spPr>
        <a:xfrm>
          <a:off x="152660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71137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40D6B87E-EC80-4027-9FBF-D340E60AE8BC}"/>
            </a:ext>
          </a:extLst>
        </xdr:cNvPr>
        <xdr:cNvSpPr txBox="1"/>
      </xdr:nvSpPr>
      <xdr:spPr>
        <a:xfrm>
          <a:off x="143897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19702</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118B88CD-2AF6-463B-A572-CFDE62A51D70}"/>
            </a:ext>
          </a:extLst>
        </xdr:cNvPr>
        <xdr:cNvSpPr txBox="1"/>
      </xdr:nvSpPr>
      <xdr:spPr>
        <a:xfrm>
          <a:off x="1350074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139717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33E442B9-9555-4453-8E70-C4446880B4CA}"/>
            </a:ext>
          </a:extLst>
        </xdr:cNvPr>
        <xdr:cNvSpPr txBox="1"/>
      </xdr:nvSpPr>
      <xdr:spPr>
        <a:xfrm>
          <a:off x="1261174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1860BF41-19BB-4084-ABF0-DE2B1603102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C48F2320-5E16-4207-B384-F200F24521C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520C3318-6016-40CD-A574-AD9C9FF2BD9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CBCA11E8-96C8-4A54-92F6-B18B248D88A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16873C8F-564F-4E70-8689-70F49D758CF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3AAAFBD4-7635-490F-8A0F-616828ABEEC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A9371200-8E92-47FB-BD79-DD2B91AFD15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1DD3BAC6-D7FA-46A6-A5C8-FCFD2EF8D8F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C0FCC2BE-1B78-46DA-9448-5B7B733C4B3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A10F624F-65A6-4134-BAA6-D5B8555729B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2685C5E7-82F8-4FB2-948B-8873B2A1043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a:extLst>
            <a:ext uri="{FF2B5EF4-FFF2-40B4-BE49-F238E27FC236}">
              <a16:creationId xmlns:a16="http://schemas.microsoft.com/office/drawing/2014/main" id="{99828BFF-7BF8-410E-A861-B4DE5C20F91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DB477BE8-6B54-4D8C-AE99-152D155DA6E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a:extLst>
            <a:ext uri="{FF2B5EF4-FFF2-40B4-BE49-F238E27FC236}">
              <a16:creationId xmlns:a16="http://schemas.microsoft.com/office/drawing/2014/main" id="{9FD57C4D-57EA-4F8F-AB53-6484CA43BD8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931D1EB3-A861-4731-9C55-311DDEDB57E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a:extLst>
            <a:ext uri="{FF2B5EF4-FFF2-40B4-BE49-F238E27FC236}">
              <a16:creationId xmlns:a16="http://schemas.microsoft.com/office/drawing/2014/main" id="{6D968A05-DB19-40E4-9099-BC60EC364FF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3C52C34E-ED3F-473C-B8EC-62245F026F9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a:extLst>
            <a:ext uri="{FF2B5EF4-FFF2-40B4-BE49-F238E27FC236}">
              <a16:creationId xmlns:a16="http://schemas.microsoft.com/office/drawing/2014/main" id="{DEC81199-3144-425D-9AC4-B6FF5876DD7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DA22DD5F-74BA-4AB0-A67F-5DA26B04569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a:extLst>
            <a:ext uri="{FF2B5EF4-FFF2-40B4-BE49-F238E27FC236}">
              <a16:creationId xmlns:a16="http://schemas.microsoft.com/office/drawing/2014/main" id="{595992ED-B4E8-4FAF-967E-22C3D8D60DB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6B8EC3E-028E-4131-BEFD-67BA297069C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8D3F3C2B-E1C0-48E5-A2AA-51302116765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4A73AE2F-41DE-4AD4-B2DE-CF0B6923865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571" name="直線コネクタ 570">
          <a:extLst>
            <a:ext uri="{FF2B5EF4-FFF2-40B4-BE49-F238E27FC236}">
              <a16:creationId xmlns:a16="http://schemas.microsoft.com/office/drawing/2014/main" id="{437A6B53-2702-478F-A018-D11660C94F5F}"/>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A8C8AC62-7383-4B75-B4A1-E160E79D0CA4}"/>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a:extLst>
            <a:ext uri="{FF2B5EF4-FFF2-40B4-BE49-F238E27FC236}">
              <a16:creationId xmlns:a16="http://schemas.microsoft.com/office/drawing/2014/main" id="{0B99C93D-A66E-4066-8368-84029E274C4B}"/>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F92CB018-C295-41C7-8E60-B58AB70B7573}"/>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575" name="直線コネクタ 574">
          <a:extLst>
            <a:ext uri="{FF2B5EF4-FFF2-40B4-BE49-F238E27FC236}">
              <a16:creationId xmlns:a16="http://schemas.microsoft.com/office/drawing/2014/main" id="{897E2300-C972-430E-B583-DBAF1F02F3F6}"/>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2E5E5AF1-523E-49FE-9709-5BFF53F177BF}"/>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577" name="フローチャート: 判断 576">
          <a:extLst>
            <a:ext uri="{FF2B5EF4-FFF2-40B4-BE49-F238E27FC236}">
              <a16:creationId xmlns:a16="http://schemas.microsoft.com/office/drawing/2014/main" id="{0EB8F330-B900-4C0F-8AE6-65510B196FBF}"/>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78" name="フローチャート: 判断 577">
          <a:extLst>
            <a:ext uri="{FF2B5EF4-FFF2-40B4-BE49-F238E27FC236}">
              <a16:creationId xmlns:a16="http://schemas.microsoft.com/office/drawing/2014/main" id="{D8E550BB-33BC-469A-A2CB-12945606F80E}"/>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579" name="フローチャート: 判断 578">
          <a:extLst>
            <a:ext uri="{FF2B5EF4-FFF2-40B4-BE49-F238E27FC236}">
              <a16:creationId xmlns:a16="http://schemas.microsoft.com/office/drawing/2014/main" id="{61AC3223-FCE8-46F2-ABC4-7FB4B5DD2602}"/>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580" name="フローチャート: 判断 579">
          <a:extLst>
            <a:ext uri="{FF2B5EF4-FFF2-40B4-BE49-F238E27FC236}">
              <a16:creationId xmlns:a16="http://schemas.microsoft.com/office/drawing/2014/main" id="{664E42BC-3354-426B-B963-B7B65A245184}"/>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81" name="フローチャート: 判断 580">
          <a:extLst>
            <a:ext uri="{FF2B5EF4-FFF2-40B4-BE49-F238E27FC236}">
              <a16:creationId xmlns:a16="http://schemas.microsoft.com/office/drawing/2014/main" id="{3ECBB6FF-CE1D-4AE2-A422-19407538B13A}"/>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57B95F72-EAF0-4AA0-81C3-6E7300CEE77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21E561FA-2251-4F9F-AFA7-D1CC7D13D71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B724180-8271-4BE1-8607-708EAFC0E0C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8C2E1A7-5315-4A6A-A65B-3201472EBA2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3533C88-0897-4E26-8B8A-4499F2453BD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158750</xdr:rowOff>
    </xdr:from>
    <xdr:to>
      <xdr:col>116</xdr:col>
      <xdr:colOff>114300</xdr:colOff>
      <xdr:row>38</xdr:row>
      <xdr:rowOff>88900</xdr:rowOff>
    </xdr:to>
    <xdr:sp macro="" textlink="">
      <xdr:nvSpPr>
        <xdr:cNvPr id="587" name="楕円 586">
          <a:extLst>
            <a:ext uri="{FF2B5EF4-FFF2-40B4-BE49-F238E27FC236}">
              <a16:creationId xmlns:a16="http://schemas.microsoft.com/office/drawing/2014/main" id="{1AA11F18-8441-4A60-AF08-2F2B85E273CF}"/>
            </a:ext>
          </a:extLst>
        </xdr:cNvPr>
        <xdr:cNvSpPr/>
      </xdr:nvSpPr>
      <xdr:spPr>
        <a:xfrm>
          <a:off x="22110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10177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9A303FE2-DA36-42CD-B67B-7007E2CE26C9}"/>
            </a:ext>
          </a:extLst>
        </xdr:cNvPr>
        <xdr:cNvSpPr txBox="1"/>
      </xdr:nvSpPr>
      <xdr:spPr>
        <a:xfrm>
          <a:off x="22199600"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132080</xdr:rowOff>
    </xdr:from>
    <xdr:to>
      <xdr:col>112</xdr:col>
      <xdr:colOff>38100</xdr:colOff>
      <xdr:row>38</xdr:row>
      <xdr:rowOff>62230</xdr:rowOff>
    </xdr:to>
    <xdr:sp macro="" textlink="">
      <xdr:nvSpPr>
        <xdr:cNvPr id="589" name="楕円 588">
          <a:extLst>
            <a:ext uri="{FF2B5EF4-FFF2-40B4-BE49-F238E27FC236}">
              <a16:creationId xmlns:a16="http://schemas.microsoft.com/office/drawing/2014/main" id="{4FC02272-CC2D-4EF1-9C63-2BB7786D71B5}"/>
            </a:ext>
          </a:extLst>
        </xdr:cNvPr>
        <xdr:cNvSpPr/>
      </xdr:nvSpPr>
      <xdr:spPr>
        <a:xfrm>
          <a:off x="21272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11430</xdr:rowOff>
    </xdr:from>
    <xdr:to>
      <xdr:col>116</xdr:col>
      <xdr:colOff>63500</xdr:colOff>
      <xdr:row>38</xdr:row>
      <xdr:rowOff>38100</xdr:rowOff>
    </xdr:to>
    <xdr:cxnSp macro="">
      <xdr:nvCxnSpPr>
        <xdr:cNvPr id="590" name="直線コネクタ 589">
          <a:extLst>
            <a:ext uri="{FF2B5EF4-FFF2-40B4-BE49-F238E27FC236}">
              <a16:creationId xmlns:a16="http://schemas.microsoft.com/office/drawing/2014/main" id="{CDFFE570-D606-4998-803B-0399FCABEE9D}"/>
            </a:ext>
          </a:extLst>
        </xdr:cNvPr>
        <xdr:cNvCxnSpPr/>
      </xdr:nvCxnSpPr>
      <xdr:spPr>
        <a:xfrm>
          <a:off x="21323300" y="65265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128270</xdr:rowOff>
    </xdr:from>
    <xdr:to>
      <xdr:col>107</xdr:col>
      <xdr:colOff>101600</xdr:colOff>
      <xdr:row>38</xdr:row>
      <xdr:rowOff>58420</xdr:rowOff>
    </xdr:to>
    <xdr:sp macro="" textlink="">
      <xdr:nvSpPr>
        <xdr:cNvPr id="591" name="楕円 590">
          <a:extLst>
            <a:ext uri="{FF2B5EF4-FFF2-40B4-BE49-F238E27FC236}">
              <a16:creationId xmlns:a16="http://schemas.microsoft.com/office/drawing/2014/main" id="{5E177433-7036-475C-8EEF-85D042A8B153}"/>
            </a:ext>
          </a:extLst>
        </xdr:cNvPr>
        <xdr:cNvSpPr/>
      </xdr:nvSpPr>
      <xdr:spPr>
        <a:xfrm>
          <a:off x="20383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7620</xdr:rowOff>
    </xdr:from>
    <xdr:to>
      <xdr:col>111</xdr:col>
      <xdr:colOff>177800</xdr:colOff>
      <xdr:row>38</xdr:row>
      <xdr:rowOff>11430</xdr:rowOff>
    </xdr:to>
    <xdr:cxnSp macro="">
      <xdr:nvCxnSpPr>
        <xdr:cNvPr id="592" name="直線コネクタ 591">
          <a:extLst>
            <a:ext uri="{FF2B5EF4-FFF2-40B4-BE49-F238E27FC236}">
              <a16:creationId xmlns:a16="http://schemas.microsoft.com/office/drawing/2014/main" id="{F486D032-DFE3-47D4-87BC-7D4E430D191E}"/>
            </a:ext>
          </a:extLst>
        </xdr:cNvPr>
        <xdr:cNvCxnSpPr/>
      </xdr:nvCxnSpPr>
      <xdr:spPr>
        <a:xfrm>
          <a:off x="20434300" y="6522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139700</xdr:rowOff>
    </xdr:from>
    <xdr:to>
      <xdr:col>102</xdr:col>
      <xdr:colOff>165100</xdr:colOff>
      <xdr:row>38</xdr:row>
      <xdr:rowOff>69850</xdr:rowOff>
    </xdr:to>
    <xdr:sp macro="" textlink="">
      <xdr:nvSpPr>
        <xdr:cNvPr id="593" name="楕円 592">
          <a:extLst>
            <a:ext uri="{FF2B5EF4-FFF2-40B4-BE49-F238E27FC236}">
              <a16:creationId xmlns:a16="http://schemas.microsoft.com/office/drawing/2014/main" id="{0CC1D442-E026-463F-8B85-E5B733C948D5}"/>
            </a:ext>
          </a:extLst>
        </xdr:cNvPr>
        <xdr:cNvSpPr/>
      </xdr:nvSpPr>
      <xdr:spPr>
        <a:xfrm>
          <a:off x="19494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7620</xdr:rowOff>
    </xdr:from>
    <xdr:to>
      <xdr:col>107</xdr:col>
      <xdr:colOff>50800</xdr:colOff>
      <xdr:row>38</xdr:row>
      <xdr:rowOff>19050</xdr:rowOff>
    </xdr:to>
    <xdr:cxnSp macro="">
      <xdr:nvCxnSpPr>
        <xdr:cNvPr id="594" name="直線コネクタ 593">
          <a:extLst>
            <a:ext uri="{FF2B5EF4-FFF2-40B4-BE49-F238E27FC236}">
              <a16:creationId xmlns:a16="http://schemas.microsoft.com/office/drawing/2014/main" id="{E2A51C76-0A1D-4764-A0E1-9B58835D594E}"/>
            </a:ext>
          </a:extLst>
        </xdr:cNvPr>
        <xdr:cNvCxnSpPr/>
      </xdr:nvCxnSpPr>
      <xdr:spPr>
        <a:xfrm flipV="1">
          <a:off x="19545300" y="65227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151130</xdr:rowOff>
    </xdr:from>
    <xdr:to>
      <xdr:col>98</xdr:col>
      <xdr:colOff>38100</xdr:colOff>
      <xdr:row>38</xdr:row>
      <xdr:rowOff>81280</xdr:rowOff>
    </xdr:to>
    <xdr:sp macro="" textlink="">
      <xdr:nvSpPr>
        <xdr:cNvPr id="595" name="楕円 594">
          <a:extLst>
            <a:ext uri="{FF2B5EF4-FFF2-40B4-BE49-F238E27FC236}">
              <a16:creationId xmlns:a16="http://schemas.microsoft.com/office/drawing/2014/main" id="{1CD35C8D-80A0-4DE6-9701-FE314365985E}"/>
            </a:ext>
          </a:extLst>
        </xdr:cNvPr>
        <xdr:cNvSpPr/>
      </xdr:nvSpPr>
      <xdr:spPr>
        <a:xfrm>
          <a:off x="18605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19050</xdr:rowOff>
    </xdr:from>
    <xdr:to>
      <xdr:col>102</xdr:col>
      <xdr:colOff>114300</xdr:colOff>
      <xdr:row>38</xdr:row>
      <xdr:rowOff>30480</xdr:rowOff>
    </xdr:to>
    <xdr:cxnSp macro="">
      <xdr:nvCxnSpPr>
        <xdr:cNvPr id="596" name="直線コネクタ 595">
          <a:extLst>
            <a:ext uri="{FF2B5EF4-FFF2-40B4-BE49-F238E27FC236}">
              <a16:creationId xmlns:a16="http://schemas.microsoft.com/office/drawing/2014/main" id="{59E5DCB3-B005-4F8E-B5E8-76C719B6CF98}"/>
            </a:ext>
          </a:extLst>
        </xdr:cNvPr>
        <xdr:cNvCxnSpPr/>
      </xdr:nvCxnSpPr>
      <xdr:spPr>
        <a:xfrm flipV="1">
          <a:off x="18656300" y="65341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5B438C77-4F38-4045-BC67-4C70ADD5FDD4}"/>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5263D221-3B6A-408E-BE74-DF620C3DC7C3}"/>
            </a:ext>
          </a:extLst>
        </xdr:cNvPr>
        <xdr:cNvSpPr txBox="1"/>
      </xdr:nvSpPr>
      <xdr:spPr>
        <a:xfrm>
          <a:off x="20199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53357</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229A0FA0-F7C0-4612-A3B5-ED1631C781A6}"/>
            </a:ext>
          </a:extLst>
        </xdr:cNvPr>
        <xdr:cNvSpPr txBox="1"/>
      </xdr:nvSpPr>
      <xdr:spPr>
        <a:xfrm>
          <a:off x="1931042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49547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AF2F463B-0FBB-4646-8247-74495154076A}"/>
            </a:ext>
          </a:extLst>
        </xdr:cNvPr>
        <xdr:cNvSpPr txBox="1"/>
      </xdr:nvSpPr>
      <xdr:spPr>
        <a:xfrm>
          <a:off x="18421427"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78757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0456DC70-1413-4274-AA94-CAC46E693FAF}"/>
            </a:ext>
          </a:extLst>
        </xdr:cNvPr>
        <xdr:cNvSpPr txBox="1"/>
      </xdr:nvSpPr>
      <xdr:spPr>
        <a:xfrm>
          <a:off x="210757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74947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D75315F7-CE5B-4915-B82F-535E2092CD05}"/>
            </a:ext>
          </a:extLst>
        </xdr:cNvPr>
        <xdr:cNvSpPr txBox="1"/>
      </xdr:nvSpPr>
      <xdr:spPr>
        <a:xfrm>
          <a:off x="20199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86377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E8DD300F-C8BE-4B5A-8CF3-0FD160654DEF}"/>
            </a:ext>
          </a:extLst>
        </xdr:cNvPr>
        <xdr:cNvSpPr txBox="1"/>
      </xdr:nvSpPr>
      <xdr:spPr>
        <a:xfrm>
          <a:off x="19310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97807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1602D864-FDAD-497A-BC69-A374A684649D}"/>
            </a:ext>
          </a:extLst>
        </xdr:cNvPr>
        <xdr:cNvSpPr txBox="1"/>
      </xdr:nvSpPr>
      <xdr:spPr>
        <a:xfrm>
          <a:off x="18421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183C34A1-B010-42FC-A213-B36026B161E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A24A0588-4B96-44C3-950A-847998F09E1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9D0D26E6-0816-4FE1-AD78-7408FC98158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C5D27FD-9608-497D-A3B5-318E10A2A33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9BAD90E9-506D-4C64-9919-FC699420896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5B69C47A-8476-4519-8497-AAFDA759926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857A6FB4-5387-4157-B151-BFDB0BCE1A0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1A1D9C7C-D667-44B3-9FE6-6E1CCDC3FCF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47EA3F4C-0169-4323-BB12-98772DB6AFB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43754909-0FF9-481B-816F-A8E9BF15AA6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95A095CF-A39A-4117-8DE9-2FB4169B171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2DE788EB-223C-4CC0-ACBF-D03F54DF7E1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54169BA2-834E-49EA-84E9-5F01C22EE74A}"/>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A0CF2920-D0FC-4B82-BA23-231DCE306BE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345583E0-0C0C-4CB8-A782-F4DAA4B36A5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064F20C4-C7C6-4BED-9AEE-24AEB29638A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04FAAEF5-DD22-4DC7-8617-64BDCA9DFA4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CBA6524B-70E1-49E8-8EE6-AADE9E08A8E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6D9F94F3-6017-4C5E-9F46-9C888090FD9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CBF91ABC-12F1-4C38-8C6E-6BD2CCC48EB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FFA8B3B6-0AE2-4510-8646-6EE9E91EE0E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CC89473C-A35F-4BFA-89A3-2E342901D7E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B8A2F3D4-DFF7-4784-92EB-2F881EEAE73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D9AC4D37-D58F-456E-9B1E-0EEDEEB6C4B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629" name="直線コネクタ 628">
          <a:extLst>
            <a:ext uri="{FF2B5EF4-FFF2-40B4-BE49-F238E27FC236}">
              <a16:creationId xmlns:a16="http://schemas.microsoft.com/office/drawing/2014/main" id="{1F6B3C7C-74A7-491E-86F9-8E3F68AA24F6}"/>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B7DFADEC-47C2-4AE6-A75D-2A381C966159}"/>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1" name="直線コネクタ 630">
          <a:extLst>
            <a:ext uri="{FF2B5EF4-FFF2-40B4-BE49-F238E27FC236}">
              <a16:creationId xmlns:a16="http://schemas.microsoft.com/office/drawing/2014/main" id="{1D9C21AB-B957-4BFF-AAE3-BBFB1B937D50}"/>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0D1D1DCF-D15C-415B-AF76-8691B6947525}"/>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3" name="直線コネクタ 632">
          <a:extLst>
            <a:ext uri="{FF2B5EF4-FFF2-40B4-BE49-F238E27FC236}">
              <a16:creationId xmlns:a16="http://schemas.microsoft.com/office/drawing/2014/main" id="{6FB0BE6F-3687-4D11-82DA-B7CA1473F87D}"/>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B30B3CE0-015F-4DCD-9CA5-CDD2B7C37EDE}"/>
            </a:ext>
          </a:extLst>
        </xdr:cNvPr>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058F762F-CAB7-4229-A9C1-1FBC7EA542E3}"/>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6" name="フローチャート: 判断 635">
          <a:extLst>
            <a:ext uri="{FF2B5EF4-FFF2-40B4-BE49-F238E27FC236}">
              <a16:creationId xmlns:a16="http://schemas.microsoft.com/office/drawing/2014/main" id="{F7329F1A-AC67-4FF4-BDE5-721F97CAEB52}"/>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7" name="フローチャート: 判断 636">
          <a:extLst>
            <a:ext uri="{FF2B5EF4-FFF2-40B4-BE49-F238E27FC236}">
              <a16:creationId xmlns:a16="http://schemas.microsoft.com/office/drawing/2014/main" id="{9C7C5288-8363-4914-8B08-C9F92171B193}"/>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52070</xdr:rowOff>
    </xdr:from>
    <xdr:to>
      <xdr:col>72</xdr:col>
      <xdr:colOff>38100</xdr:colOff>
      <xdr:row>57</xdr:row>
      <xdr:rowOff>153670</xdr:rowOff>
    </xdr:to>
    <xdr:sp macro="" textlink="">
      <xdr:nvSpPr>
        <xdr:cNvPr id="638" name="フローチャート: 判断 637">
          <a:extLst>
            <a:ext uri="{FF2B5EF4-FFF2-40B4-BE49-F238E27FC236}">
              <a16:creationId xmlns:a16="http://schemas.microsoft.com/office/drawing/2014/main" id="{E0B5908F-EFCF-4F53-AAA3-423CC8B8BAE6}"/>
            </a:ext>
          </a:extLst>
        </xdr:cNvPr>
        <xdr:cNvSpPr/>
      </xdr:nvSpPr>
      <xdr:spPr>
        <a:xfrm>
          <a:off x="13652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25400</xdr:rowOff>
    </xdr:from>
    <xdr:to>
      <xdr:col>67</xdr:col>
      <xdr:colOff>101600</xdr:colOff>
      <xdr:row>57</xdr:row>
      <xdr:rowOff>127000</xdr:rowOff>
    </xdr:to>
    <xdr:sp macro="" textlink="">
      <xdr:nvSpPr>
        <xdr:cNvPr id="639" name="フローチャート: 判断 638">
          <a:extLst>
            <a:ext uri="{FF2B5EF4-FFF2-40B4-BE49-F238E27FC236}">
              <a16:creationId xmlns:a16="http://schemas.microsoft.com/office/drawing/2014/main" id="{844C2E12-3DF9-4421-8EA6-31721C621AE7}"/>
            </a:ext>
          </a:extLst>
        </xdr:cNvPr>
        <xdr:cNvSpPr/>
      </xdr:nvSpPr>
      <xdr:spPr>
        <a:xfrm>
          <a:off x="127635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94E8423B-BA94-4C12-83E0-FE49CAF712A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D5EE6B97-B5AE-4633-9C45-8A6F0D169F2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C9CAD6E-544F-46EC-85CE-524B308EBBB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134A69C-E28B-4EB8-95DC-0BD4F3D1989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FA0D168-F8F6-4D28-B322-ED57F87CF8C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25400</xdr:rowOff>
    </xdr:from>
    <xdr:to>
      <xdr:col>85</xdr:col>
      <xdr:colOff>177800</xdr:colOff>
      <xdr:row>58</xdr:row>
      <xdr:rowOff>127000</xdr:rowOff>
    </xdr:to>
    <xdr:sp macro="" textlink="">
      <xdr:nvSpPr>
        <xdr:cNvPr id="645" name="楕円 644">
          <a:extLst>
            <a:ext uri="{FF2B5EF4-FFF2-40B4-BE49-F238E27FC236}">
              <a16:creationId xmlns:a16="http://schemas.microsoft.com/office/drawing/2014/main" id="{E769081A-8EBF-47A0-88B9-5B066B33727F}"/>
            </a:ext>
          </a:extLst>
        </xdr:cNvPr>
        <xdr:cNvSpPr/>
      </xdr:nvSpPr>
      <xdr:spPr>
        <a:xfrm>
          <a:off x="16268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48277</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5DB0A9C0-6F9B-4BDD-A5EB-ACED54E92CE3}"/>
            </a:ext>
          </a:extLst>
        </xdr:cNvPr>
        <xdr:cNvSpPr txBox="1"/>
      </xdr:nvSpPr>
      <xdr:spPr>
        <a:xfrm>
          <a:off x="16357600"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116840</xdr:rowOff>
    </xdr:from>
    <xdr:to>
      <xdr:col>81</xdr:col>
      <xdr:colOff>101600</xdr:colOff>
      <xdr:row>58</xdr:row>
      <xdr:rowOff>46990</xdr:rowOff>
    </xdr:to>
    <xdr:sp macro="" textlink="">
      <xdr:nvSpPr>
        <xdr:cNvPr id="647" name="楕円 646">
          <a:extLst>
            <a:ext uri="{FF2B5EF4-FFF2-40B4-BE49-F238E27FC236}">
              <a16:creationId xmlns:a16="http://schemas.microsoft.com/office/drawing/2014/main" id="{182CCFD2-FBF6-46EE-BFBF-74453778EC81}"/>
            </a:ext>
          </a:extLst>
        </xdr:cNvPr>
        <xdr:cNvSpPr/>
      </xdr:nvSpPr>
      <xdr:spPr>
        <a:xfrm>
          <a:off x="15430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167640</xdr:rowOff>
    </xdr:from>
    <xdr:to>
      <xdr:col>85</xdr:col>
      <xdr:colOff>127000</xdr:colOff>
      <xdr:row>58</xdr:row>
      <xdr:rowOff>76200</xdr:rowOff>
    </xdr:to>
    <xdr:cxnSp macro="">
      <xdr:nvCxnSpPr>
        <xdr:cNvPr id="648" name="直線コネクタ 647">
          <a:extLst>
            <a:ext uri="{FF2B5EF4-FFF2-40B4-BE49-F238E27FC236}">
              <a16:creationId xmlns:a16="http://schemas.microsoft.com/office/drawing/2014/main" id="{F1CD9851-CA00-4F96-B8E9-638226FD3413}"/>
            </a:ext>
          </a:extLst>
        </xdr:cNvPr>
        <xdr:cNvCxnSpPr/>
      </xdr:nvCxnSpPr>
      <xdr:spPr>
        <a:xfrm>
          <a:off x="15481300" y="994029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33020</xdr:rowOff>
    </xdr:from>
    <xdr:to>
      <xdr:col>76</xdr:col>
      <xdr:colOff>165100</xdr:colOff>
      <xdr:row>57</xdr:row>
      <xdr:rowOff>134620</xdr:rowOff>
    </xdr:to>
    <xdr:sp macro="" textlink="">
      <xdr:nvSpPr>
        <xdr:cNvPr id="649" name="楕円 648">
          <a:extLst>
            <a:ext uri="{FF2B5EF4-FFF2-40B4-BE49-F238E27FC236}">
              <a16:creationId xmlns:a16="http://schemas.microsoft.com/office/drawing/2014/main" id="{4B6D912F-CEDC-4C08-99C4-4F7C82C05DBA}"/>
            </a:ext>
          </a:extLst>
        </xdr:cNvPr>
        <xdr:cNvSpPr/>
      </xdr:nvSpPr>
      <xdr:spPr>
        <a:xfrm>
          <a:off x="14541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83820</xdr:rowOff>
    </xdr:from>
    <xdr:to>
      <xdr:col>81</xdr:col>
      <xdr:colOff>50800</xdr:colOff>
      <xdr:row>57</xdr:row>
      <xdr:rowOff>167640</xdr:rowOff>
    </xdr:to>
    <xdr:cxnSp macro="">
      <xdr:nvCxnSpPr>
        <xdr:cNvPr id="650" name="直線コネクタ 649">
          <a:extLst>
            <a:ext uri="{FF2B5EF4-FFF2-40B4-BE49-F238E27FC236}">
              <a16:creationId xmlns:a16="http://schemas.microsoft.com/office/drawing/2014/main" id="{7C6BD207-3B16-4A67-BDDF-A295C3D9E321}"/>
            </a:ext>
          </a:extLst>
        </xdr:cNvPr>
        <xdr:cNvCxnSpPr/>
      </xdr:nvCxnSpPr>
      <xdr:spPr>
        <a:xfrm>
          <a:off x="14592300" y="985647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132080</xdr:rowOff>
    </xdr:from>
    <xdr:to>
      <xdr:col>72</xdr:col>
      <xdr:colOff>38100</xdr:colOff>
      <xdr:row>57</xdr:row>
      <xdr:rowOff>62230</xdr:rowOff>
    </xdr:to>
    <xdr:sp macro="" textlink="">
      <xdr:nvSpPr>
        <xdr:cNvPr id="651" name="楕円 650">
          <a:extLst>
            <a:ext uri="{FF2B5EF4-FFF2-40B4-BE49-F238E27FC236}">
              <a16:creationId xmlns:a16="http://schemas.microsoft.com/office/drawing/2014/main" id="{43FA7F38-614A-491A-B5FC-187F75281B65}"/>
            </a:ext>
          </a:extLst>
        </xdr:cNvPr>
        <xdr:cNvSpPr/>
      </xdr:nvSpPr>
      <xdr:spPr>
        <a:xfrm>
          <a:off x="13652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11430</xdr:rowOff>
    </xdr:from>
    <xdr:to>
      <xdr:col>76</xdr:col>
      <xdr:colOff>114300</xdr:colOff>
      <xdr:row>57</xdr:row>
      <xdr:rowOff>83820</xdr:rowOff>
    </xdr:to>
    <xdr:cxnSp macro="">
      <xdr:nvCxnSpPr>
        <xdr:cNvPr id="652" name="直線コネクタ 651">
          <a:extLst>
            <a:ext uri="{FF2B5EF4-FFF2-40B4-BE49-F238E27FC236}">
              <a16:creationId xmlns:a16="http://schemas.microsoft.com/office/drawing/2014/main" id="{72485312-E7C5-4578-8C44-9ADB0CE98490}"/>
            </a:ext>
          </a:extLst>
        </xdr:cNvPr>
        <xdr:cNvCxnSpPr/>
      </xdr:nvCxnSpPr>
      <xdr:spPr>
        <a:xfrm>
          <a:off x="13703300" y="97840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67310</xdr:rowOff>
    </xdr:from>
    <xdr:to>
      <xdr:col>67</xdr:col>
      <xdr:colOff>101600</xdr:colOff>
      <xdr:row>56</xdr:row>
      <xdr:rowOff>168910</xdr:rowOff>
    </xdr:to>
    <xdr:sp macro="" textlink="">
      <xdr:nvSpPr>
        <xdr:cNvPr id="653" name="楕円 652">
          <a:extLst>
            <a:ext uri="{FF2B5EF4-FFF2-40B4-BE49-F238E27FC236}">
              <a16:creationId xmlns:a16="http://schemas.microsoft.com/office/drawing/2014/main" id="{A3CCD43F-ADCB-43C3-AB52-21D37419DBFE}"/>
            </a:ext>
          </a:extLst>
        </xdr:cNvPr>
        <xdr:cNvSpPr/>
      </xdr:nvSpPr>
      <xdr:spPr>
        <a:xfrm>
          <a:off x="127635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118110</xdr:rowOff>
    </xdr:from>
    <xdr:to>
      <xdr:col>71</xdr:col>
      <xdr:colOff>177800</xdr:colOff>
      <xdr:row>57</xdr:row>
      <xdr:rowOff>11430</xdr:rowOff>
    </xdr:to>
    <xdr:cxnSp macro="">
      <xdr:nvCxnSpPr>
        <xdr:cNvPr id="654" name="直線コネクタ 653">
          <a:extLst>
            <a:ext uri="{FF2B5EF4-FFF2-40B4-BE49-F238E27FC236}">
              <a16:creationId xmlns:a16="http://schemas.microsoft.com/office/drawing/2014/main" id="{86C7CD61-AE36-4753-82FB-E3890C1DF3EB}"/>
            </a:ext>
          </a:extLst>
        </xdr:cNvPr>
        <xdr:cNvCxnSpPr/>
      </xdr:nvCxnSpPr>
      <xdr:spPr>
        <a:xfrm>
          <a:off x="12814300" y="97193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655" name="n_1aveValue【学校施設】&#10;有形固定資産減価償却率">
          <a:extLst>
            <a:ext uri="{FF2B5EF4-FFF2-40B4-BE49-F238E27FC236}">
              <a16:creationId xmlns:a16="http://schemas.microsoft.com/office/drawing/2014/main" id="{3F4FBB59-01B0-4F25-8EB9-F8191591BBF0}"/>
            </a:ext>
          </a:extLst>
        </xdr:cNvPr>
        <xdr:cNvSpPr txBox="1"/>
      </xdr:nvSpPr>
      <xdr:spPr>
        <a:xfrm>
          <a:off x="152660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656" name="n_2aveValue【学校施設】&#10;有形固定資産減価償却率">
          <a:extLst>
            <a:ext uri="{FF2B5EF4-FFF2-40B4-BE49-F238E27FC236}">
              <a16:creationId xmlns:a16="http://schemas.microsoft.com/office/drawing/2014/main" id="{C9B73E52-4522-4579-8B72-2EC66A139E8D}"/>
            </a:ext>
          </a:extLst>
        </xdr:cNvPr>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144797</xdr:rowOff>
    </xdr:from>
    <xdr:ext cx="405111" cy="259045"/>
    <xdr:sp macro="" textlink="">
      <xdr:nvSpPr>
        <xdr:cNvPr id="657" name="n_3aveValue【学校施設】&#10;有形固定資産減価償却率">
          <a:extLst>
            <a:ext uri="{FF2B5EF4-FFF2-40B4-BE49-F238E27FC236}">
              <a16:creationId xmlns:a16="http://schemas.microsoft.com/office/drawing/2014/main" id="{FE5867D9-B3D0-431E-8CD8-3BB0291B91D9}"/>
            </a:ext>
          </a:extLst>
        </xdr:cNvPr>
        <xdr:cNvSpPr txBox="1"/>
      </xdr:nvSpPr>
      <xdr:spPr>
        <a:xfrm>
          <a:off x="13500744" y="991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118127</xdr:rowOff>
    </xdr:from>
    <xdr:ext cx="405111" cy="259045"/>
    <xdr:sp macro="" textlink="">
      <xdr:nvSpPr>
        <xdr:cNvPr id="658" name="n_4aveValue【学校施設】&#10;有形固定資産減価償却率">
          <a:extLst>
            <a:ext uri="{FF2B5EF4-FFF2-40B4-BE49-F238E27FC236}">
              <a16:creationId xmlns:a16="http://schemas.microsoft.com/office/drawing/2014/main" id="{477A4724-D71D-4093-A0C1-8A98701126F1}"/>
            </a:ext>
          </a:extLst>
        </xdr:cNvPr>
        <xdr:cNvSpPr txBox="1"/>
      </xdr:nvSpPr>
      <xdr:spPr>
        <a:xfrm>
          <a:off x="12611744" y="989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63517</xdr:rowOff>
    </xdr:from>
    <xdr:ext cx="405111" cy="259045"/>
    <xdr:sp macro="" textlink="">
      <xdr:nvSpPr>
        <xdr:cNvPr id="659" name="n_1mainValue【学校施設】&#10;有形固定資産減価償却率">
          <a:extLst>
            <a:ext uri="{FF2B5EF4-FFF2-40B4-BE49-F238E27FC236}">
              <a16:creationId xmlns:a16="http://schemas.microsoft.com/office/drawing/2014/main" id="{256DFB61-7441-4EA0-BC7B-3243B50CEDF6}"/>
            </a:ext>
          </a:extLst>
        </xdr:cNvPr>
        <xdr:cNvSpPr txBox="1"/>
      </xdr:nvSpPr>
      <xdr:spPr>
        <a:xfrm>
          <a:off x="152660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151147</xdr:rowOff>
    </xdr:from>
    <xdr:ext cx="405111" cy="259045"/>
    <xdr:sp macro="" textlink="">
      <xdr:nvSpPr>
        <xdr:cNvPr id="660" name="n_2mainValue【学校施設】&#10;有形固定資産減価償却率">
          <a:extLst>
            <a:ext uri="{FF2B5EF4-FFF2-40B4-BE49-F238E27FC236}">
              <a16:creationId xmlns:a16="http://schemas.microsoft.com/office/drawing/2014/main" id="{61A32FB1-F4DC-4C57-BDE3-5F07412CC893}"/>
            </a:ext>
          </a:extLst>
        </xdr:cNvPr>
        <xdr:cNvSpPr txBox="1"/>
      </xdr:nvSpPr>
      <xdr:spPr>
        <a:xfrm>
          <a:off x="143897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78757</xdr:rowOff>
    </xdr:from>
    <xdr:ext cx="405111" cy="259045"/>
    <xdr:sp macro="" textlink="">
      <xdr:nvSpPr>
        <xdr:cNvPr id="661" name="n_3mainValue【学校施設】&#10;有形固定資産減価償却率">
          <a:extLst>
            <a:ext uri="{FF2B5EF4-FFF2-40B4-BE49-F238E27FC236}">
              <a16:creationId xmlns:a16="http://schemas.microsoft.com/office/drawing/2014/main" id="{FDD9B4DB-8A3C-4A86-B4C1-48F67DB0794D}"/>
            </a:ext>
          </a:extLst>
        </xdr:cNvPr>
        <xdr:cNvSpPr txBox="1"/>
      </xdr:nvSpPr>
      <xdr:spPr>
        <a:xfrm>
          <a:off x="13500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13987</xdr:rowOff>
    </xdr:from>
    <xdr:ext cx="405111" cy="259045"/>
    <xdr:sp macro="" textlink="">
      <xdr:nvSpPr>
        <xdr:cNvPr id="662" name="n_4mainValue【学校施設】&#10;有形固定資産減価償却率">
          <a:extLst>
            <a:ext uri="{FF2B5EF4-FFF2-40B4-BE49-F238E27FC236}">
              <a16:creationId xmlns:a16="http://schemas.microsoft.com/office/drawing/2014/main" id="{303FF50F-E19B-4820-9F05-3AF351E5D682}"/>
            </a:ext>
          </a:extLst>
        </xdr:cNvPr>
        <xdr:cNvSpPr txBox="1"/>
      </xdr:nvSpPr>
      <xdr:spPr>
        <a:xfrm>
          <a:off x="12611744"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4D08823F-CF88-4628-A4A9-0D8D378F9E3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83E1991D-DA78-48CF-95E6-63BC9C6F8F9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8B036BC5-1692-48B9-9A0B-E63F6470CF4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2FD3EFAE-0B7B-493B-B9BA-C65CD5148F2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248A1349-3432-46B3-9461-4ED321895F2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26902ABB-D0D9-41E8-AC4C-FAA13684941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4F067B24-723A-4E3B-B3ED-3BA152F63BE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DFAE1360-FCF2-461A-B61A-CF4E43A5783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AFBD8E37-217E-4CD8-8D1F-2934CCBE4ED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922EC969-E73C-4BC4-9B9C-409F3469EB4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A678C001-E36D-461A-9324-BCDD1F1F857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D59EF8B8-C728-4B1E-9BFA-F9BC29616AB1}"/>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A11E36D7-0409-4776-91B3-E378CBF4FB6A}"/>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CA5FC6E1-0ED9-4D8A-84F1-CEA6E5C1BE8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C6AA708A-C9BB-4E61-8A8E-0D9A5CF4DBA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37FBE906-1150-4698-8EA0-C9F93BF210C7}"/>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a:extLst>
            <a:ext uri="{FF2B5EF4-FFF2-40B4-BE49-F238E27FC236}">
              <a16:creationId xmlns:a16="http://schemas.microsoft.com/office/drawing/2014/main" id="{9BD5B558-81F5-47E1-B8CE-B14269565009}"/>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394FA50B-C19B-42F2-AB1F-CCF10D8F8AA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1A8C5B44-ECCB-465E-83B5-142BFDBBCF5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094897C0-A466-41C7-BDDA-0FD6AB74762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683" name="直線コネクタ 682">
          <a:extLst>
            <a:ext uri="{FF2B5EF4-FFF2-40B4-BE49-F238E27FC236}">
              <a16:creationId xmlns:a16="http://schemas.microsoft.com/office/drawing/2014/main" id="{6F9FADB5-74AC-4878-B3DB-CFD12E2A05F5}"/>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684" name="【学校施設】&#10;一人当たり面積最小値テキスト">
          <a:extLst>
            <a:ext uri="{FF2B5EF4-FFF2-40B4-BE49-F238E27FC236}">
              <a16:creationId xmlns:a16="http://schemas.microsoft.com/office/drawing/2014/main" id="{0D9E89E9-5020-47F9-86EC-2F2A80EDAB24}"/>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685" name="直線コネクタ 684">
          <a:extLst>
            <a:ext uri="{FF2B5EF4-FFF2-40B4-BE49-F238E27FC236}">
              <a16:creationId xmlns:a16="http://schemas.microsoft.com/office/drawing/2014/main" id="{C8ACBC03-65AE-4C63-8552-18E6F4A30EE4}"/>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686" name="【学校施設】&#10;一人当たり面積最大値テキスト">
          <a:extLst>
            <a:ext uri="{FF2B5EF4-FFF2-40B4-BE49-F238E27FC236}">
              <a16:creationId xmlns:a16="http://schemas.microsoft.com/office/drawing/2014/main" id="{4C443311-C103-44BC-B94F-8723A59B0331}"/>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687" name="直線コネクタ 686">
          <a:extLst>
            <a:ext uri="{FF2B5EF4-FFF2-40B4-BE49-F238E27FC236}">
              <a16:creationId xmlns:a16="http://schemas.microsoft.com/office/drawing/2014/main" id="{F670C2AE-1CFF-4E06-AEE3-E601F86EE3BF}"/>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688" name="【学校施設】&#10;一人当たり面積平均値テキスト">
          <a:extLst>
            <a:ext uri="{FF2B5EF4-FFF2-40B4-BE49-F238E27FC236}">
              <a16:creationId xmlns:a16="http://schemas.microsoft.com/office/drawing/2014/main" id="{48C77F07-5763-4B8C-A89B-043DF962FB82}"/>
            </a:ext>
          </a:extLst>
        </xdr:cNvPr>
        <xdr:cNvSpPr txBox="1"/>
      </xdr:nvSpPr>
      <xdr:spPr>
        <a:xfrm>
          <a:off x="221996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89" name="フローチャート: 判断 688">
          <a:extLst>
            <a:ext uri="{FF2B5EF4-FFF2-40B4-BE49-F238E27FC236}">
              <a16:creationId xmlns:a16="http://schemas.microsoft.com/office/drawing/2014/main" id="{7AEF318B-55E4-4B3B-8902-7F13F1BCE868}"/>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90" name="フローチャート: 判断 689">
          <a:extLst>
            <a:ext uri="{FF2B5EF4-FFF2-40B4-BE49-F238E27FC236}">
              <a16:creationId xmlns:a16="http://schemas.microsoft.com/office/drawing/2014/main" id="{2193AA0A-F48B-4AC7-A8A9-2ECC5A55B6CF}"/>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691" name="フローチャート: 判断 690">
          <a:extLst>
            <a:ext uri="{FF2B5EF4-FFF2-40B4-BE49-F238E27FC236}">
              <a16:creationId xmlns:a16="http://schemas.microsoft.com/office/drawing/2014/main" id="{4B1D47C0-D1ED-4179-A093-7AC3E9A52603}"/>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46355</xdr:rowOff>
    </xdr:from>
    <xdr:to>
      <xdr:col>102</xdr:col>
      <xdr:colOff>165100</xdr:colOff>
      <xdr:row>60</xdr:row>
      <xdr:rowOff>147955</xdr:rowOff>
    </xdr:to>
    <xdr:sp macro="" textlink="">
      <xdr:nvSpPr>
        <xdr:cNvPr id="692" name="フローチャート: 判断 691">
          <a:extLst>
            <a:ext uri="{FF2B5EF4-FFF2-40B4-BE49-F238E27FC236}">
              <a16:creationId xmlns:a16="http://schemas.microsoft.com/office/drawing/2014/main" id="{EBB95182-8ECA-4EF8-A023-4AC07BFF3A43}"/>
            </a:ext>
          </a:extLst>
        </xdr:cNvPr>
        <xdr:cNvSpPr/>
      </xdr:nvSpPr>
      <xdr:spPr>
        <a:xfrm>
          <a:off x="19494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63500</xdr:rowOff>
    </xdr:from>
    <xdr:to>
      <xdr:col>98</xdr:col>
      <xdr:colOff>38100</xdr:colOff>
      <xdr:row>60</xdr:row>
      <xdr:rowOff>165100</xdr:rowOff>
    </xdr:to>
    <xdr:sp macro="" textlink="">
      <xdr:nvSpPr>
        <xdr:cNvPr id="693" name="フローチャート: 判断 692">
          <a:extLst>
            <a:ext uri="{FF2B5EF4-FFF2-40B4-BE49-F238E27FC236}">
              <a16:creationId xmlns:a16="http://schemas.microsoft.com/office/drawing/2014/main" id="{4F6B283B-56FF-4849-871B-49D9722B1C50}"/>
            </a:ext>
          </a:extLst>
        </xdr:cNvPr>
        <xdr:cNvSpPr/>
      </xdr:nvSpPr>
      <xdr:spPr>
        <a:xfrm>
          <a:off x="18605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35015692-A27B-43DC-B759-FB78644A269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E3B83A8F-5896-4B3E-829A-E4A787D0023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DE2AA106-01B3-47F0-86A4-E55D4F7AFA6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4940122B-45F8-45AD-8B1C-55BD775DE25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5528320-1F7D-4FAA-AD09-342B7CDFC65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62357</xdr:rowOff>
    </xdr:from>
    <xdr:to>
      <xdr:col>116</xdr:col>
      <xdr:colOff>114300</xdr:colOff>
      <xdr:row>59</xdr:row>
      <xdr:rowOff>163957</xdr:rowOff>
    </xdr:to>
    <xdr:sp macro="" textlink="">
      <xdr:nvSpPr>
        <xdr:cNvPr id="699" name="楕円 698">
          <a:extLst>
            <a:ext uri="{FF2B5EF4-FFF2-40B4-BE49-F238E27FC236}">
              <a16:creationId xmlns:a16="http://schemas.microsoft.com/office/drawing/2014/main" id="{E28BAC62-B665-40EE-A8DE-2728EE70886F}"/>
            </a:ext>
          </a:extLst>
        </xdr:cNvPr>
        <xdr:cNvSpPr/>
      </xdr:nvSpPr>
      <xdr:spPr>
        <a:xfrm>
          <a:off x="22110700" y="1017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85234</xdr:rowOff>
    </xdr:from>
    <xdr:ext cx="469744" cy="259045"/>
    <xdr:sp macro="" textlink="">
      <xdr:nvSpPr>
        <xdr:cNvPr id="700" name="【学校施設】&#10;一人当たり面積該当値テキスト">
          <a:extLst>
            <a:ext uri="{FF2B5EF4-FFF2-40B4-BE49-F238E27FC236}">
              <a16:creationId xmlns:a16="http://schemas.microsoft.com/office/drawing/2014/main" id="{08E6CD9B-D9D3-4D0E-9221-587E989EF26A}"/>
            </a:ext>
          </a:extLst>
        </xdr:cNvPr>
        <xdr:cNvSpPr txBox="1"/>
      </xdr:nvSpPr>
      <xdr:spPr>
        <a:xfrm>
          <a:off x="22199600" y="1002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89218</xdr:rowOff>
    </xdr:from>
    <xdr:to>
      <xdr:col>112</xdr:col>
      <xdr:colOff>38100</xdr:colOff>
      <xdr:row>60</xdr:row>
      <xdr:rowOff>19368</xdr:rowOff>
    </xdr:to>
    <xdr:sp macro="" textlink="">
      <xdr:nvSpPr>
        <xdr:cNvPr id="701" name="楕円 700">
          <a:extLst>
            <a:ext uri="{FF2B5EF4-FFF2-40B4-BE49-F238E27FC236}">
              <a16:creationId xmlns:a16="http://schemas.microsoft.com/office/drawing/2014/main" id="{991A7166-8965-4E21-A269-EFC76E89463D}"/>
            </a:ext>
          </a:extLst>
        </xdr:cNvPr>
        <xdr:cNvSpPr/>
      </xdr:nvSpPr>
      <xdr:spPr>
        <a:xfrm>
          <a:off x="21272500" y="102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113157</xdr:rowOff>
    </xdr:from>
    <xdr:to>
      <xdr:col>116</xdr:col>
      <xdr:colOff>63500</xdr:colOff>
      <xdr:row>59</xdr:row>
      <xdr:rowOff>140018</xdr:rowOff>
    </xdr:to>
    <xdr:cxnSp macro="">
      <xdr:nvCxnSpPr>
        <xdr:cNvPr id="702" name="直線コネクタ 701">
          <a:extLst>
            <a:ext uri="{FF2B5EF4-FFF2-40B4-BE49-F238E27FC236}">
              <a16:creationId xmlns:a16="http://schemas.microsoft.com/office/drawing/2014/main" id="{A4FFAFF6-F937-49A6-B661-26D8781AF163}"/>
            </a:ext>
          </a:extLst>
        </xdr:cNvPr>
        <xdr:cNvCxnSpPr/>
      </xdr:nvCxnSpPr>
      <xdr:spPr>
        <a:xfrm flipV="1">
          <a:off x="21323300" y="10228707"/>
          <a:ext cx="8382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110363</xdr:rowOff>
    </xdr:from>
    <xdr:to>
      <xdr:col>107</xdr:col>
      <xdr:colOff>101600</xdr:colOff>
      <xdr:row>60</xdr:row>
      <xdr:rowOff>40513</xdr:rowOff>
    </xdr:to>
    <xdr:sp macro="" textlink="">
      <xdr:nvSpPr>
        <xdr:cNvPr id="703" name="楕円 702">
          <a:extLst>
            <a:ext uri="{FF2B5EF4-FFF2-40B4-BE49-F238E27FC236}">
              <a16:creationId xmlns:a16="http://schemas.microsoft.com/office/drawing/2014/main" id="{CFC93E1B-E959-450A-91BD-E81C36E7CEA9}"/>
            </a:ext>
          </a:extLst>
        </xdr:cNvPr>
        <xdr:cNvSpPr/>
      </xdr:nvSpPr>
      <xdr:spPr>
        <a:xfrm>
          <a:off x="20383500" y="1022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140018</xdr:rowOff>
    </xdr:from>
    <xdr:to>
      <xdr:col>111</xdr:col>
      <xdr:colOff>177800</xdr:colOff>
      <xdr:row>59</xdr:row>
      <xdr:rowOff>161163</xdr:rowOff>
    </xdr:to>
    <xdr:cxnSp macro="">
      <xdr:nvCxnSpPr>
        <xdr:cNvPr id="704" name="直線コネクタ 703">
          <a:extLst>
            <a:ext uri="{FF2B5EF4-FFF2-40B4-BE49-F238E27FC236}">
              <a16:creationId xmlns:a16="http://schemas.microsoft.com/office/drawing/2014/main" id="{28E1880E-510E-459C-AC58-1FCAFA19002F}"/>
            </a:ext>
          </a:extLst>
        </xdr:cNvPr>
        <xdr:cNvCxnSpPr/>
      </xdr:nvCxnSpPr>
      <xdr:spPr>
        <a:xfrm flipV="1">
          <a:off x="20434300" y="10255568"/>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132652</xdr:rowOff>
    </xdr:from>
    <xdr:to>
      <xdr:col>102</xdr:col>
      <xdr:colOff>165100</xdr:colOff>
      <xdr:row>60</xdr:row>
      <xdr:rowOff>62802</xdr:rowOff>
    </xdr:to>
    <xdr:sp macro="" textlink="">
      <xdr:nvSpPr>
        <xdr:cNvPr id="705" name="楕円 704">
          <a:extLst>
            <a:ext uri="{FF2B5EF4-FFF2-40B4-BE49-F238E27FC236}">
              <a16:creationId xmlns:a16="http://schemas.microsoft.com/office/drawing/2014/main" id="{BBAC683B-5145-498F-8CD5-78C0513BCFE7}"/>
            </a:ext>
          </a:extLst>
        </xdr:cNvPr>
        <xdr:cNvSpPr/>
      </xdr:nvSpPr>
      <xdr:spPr>
        <a:xfrm>
          <a:off x="19494500" y="102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161163</xdr:rowOff>
    </xdr:from>
    <xdr:to>
      <xdr:col>107</xdr:col>
      <xdr:colOff>50800</xdr:colOff>
      <xdr:row>60</xdr:row>
      <xdr:rowOff>12002</xdr:rowOff>
    </xdr:to>
    <xdr:cxnSp macro="">
      <xdr:nvCxnSpPr>
        <xdr:cNvPr id="706" name="直線コネクタ 705">
          <a:extLst>
            <a:ext uri="{FF2B5EF4-FFF2-40B4-BE49-F238E27FC236}">
              <a16:creationId xmlns:a16="http://schemas.microsoft.com/office/drawing/2014/main" id="{84B22D8C-57D5-409B-8EF5-E19D2B857B6D}"/>
            </a:ext>
          </a:extLst>
        </xdr:cNvPr>
        <xdr:cNvCxnSpPr/>
      </xdr:nvCxnSpPr>
      <xdr:spPr>
        <a:xfrm flipV="1">
          <a:off x="19545300" y="10276713"/>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148654</xdr:rowOff>
    </xdr:from>
    <xdr:to>
      <xdr:col>98</xdr:col>
      <xdr:colOff>38100</xdr:colOff>
      <xdr:row>60</xdr:row>
      <xdr:rowOff>78804</xdr:rowOff>
    </xdr:to>
    <xdr:sp macro="" textlink="">
      <xdr:nvSpPr>
        <xdr:cNvPr id="707" name="楕円 706">
          <a:extLst>
            <a:ext uri="{FF2B5EF4-FFF2-40B4-BE49-F238E27FC236}">
              <a16:creationId xmlns:a16="http://schemas.microsoft.com/office/drawing/2014/main" id="{636700CF-893C-4C1C-8D17-D76F5A936D79}"/>
            </a:ext>
          </a:extLst>
        </xdr:cNvPr>
        <xdr:cNvSpPr/>
      </xdr:nvSpPr>
      <xdr:spPr>
        <a:xfrm>
          <a:off x="18605500" y="102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12002</xdr:rowOff>
    </xdr:from>
    <xdr:to>
      <xdr:col>102</xdr:col>
      <xdr:colOff>114300</xdr:colOff>
      <xdr:row>60</xdr:row>
      <xdr:rowOff>28004</xdr:rowOff>
    </xdr:to>
    <xdr:cxnSp macro="">
      <xdr:nvCxnSpPr>
        <xdr:cNvPr id="708" name="直線コネクタ 707">
          <a:extLst>
            <a:ext uri="{FF2B5EF4-FFF2-40B4-BE49-F238E27FC236}">
              <a16:creationId xmlns:a16="http://schemas.microsoft.com/office/drawing/2014/main" id="{22559F62-9D52-4FCC-B910-A21994A510F6}"/>
            </a:ext>
          </a:extLst>
        </xdr:cNvPr>
        <xdr:cNvCxnSpPr/>
      </xdr:nvCxnSpPr>
      <xdr:spPr>
        <a:xfrm flipV="1">
          <a:off x="18656300" y="1029900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709" name="n_1aveValue【学校施設】&#10;一人当たり面積">
          <a:extLst>
            <a:ext uri="{FF2B5EF4-FFF2-40B4-BE49-F238E27FC236}">
              <a16:creationId xmlns:a16="http://schemas.microsoft.com/office/drawing/2014/main" id="{E66E391B-20FB-4E17-A24D-1230438E2AB4}"/>
            </a:ext>
          </a:extLst>
        </xdr:cNvPr>
        <xdr:cNvSpPr txBox="1"/>
      </xdr:nvSpPr>
      <xdr:spPr>
        <a:xfrm>
          <a:off x="210757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710" name="n_2aveValue【学校施設】&#10;一人当たり面積">
          <a:extLst>
            <a:ext uri="{FF2B5EF4-FFF2-40B4-BE49-F238E27FC236}">
              <a16:creationId xmlns:a16="http://schemas.microsoft.com/office/drawing/2014/main" id="{4509A644-57E0-4D57-AB52-3F3E0F5162DD}"/>
            </a:ext>
          </a:extLst>
        </xdr:cNvPr>
        <xdr:cNvSpPr txBox="1"/>
      </xdr:nvSpPr>
      <xdr:spPr>
        <a:xfrm>
          <a:off x="20199427" y="105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139082</xdr:rowOff>
    </xdr:from>
    <xdr:ext cx="469744" cy="259045"/>
    <xdr:sp macro="" textlink="">
      <xdr:nvSpPr>
        <xdr:cNvPr id="711" name="n_3aveValue【学校施設】&#10;一人当たり面積">
          <a:extLst>
            <a:ext uri="{FF2B5EF4-FFF2-40B4-BE49-F238E27FC236}">
              <a16:creationId xmlns:a16="http://schemas.microsoft.com/office/drawing/2014/main" id="{7EA698B1-1C19-4AE9-9C1B-3D086F6F77D9}"/>
            </a:ext>
          </a:extLst>
        </xdr:cNvPr>
        <xdr:cNvSpPr txBox="1"/>
      </xdr:nvSpPr>
      <xdr:spPr>
        <a:xfrm>
          <a:off x="19310427" y="1042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156227</xdr:rowOff>
    </xdr:from>
    <xdr:ext cx="469744" cy="259045"/>
    <xdr:sp macro="" textlink="">
      <xdr:nvSpPr>
        <xdr:cNvPr id="712" name="n_4aveValue【学校施設】&#10;一人当たり面積">
          <a:extLst>
            <a:ext uri="{FF2B5EF4-FFF2-40B4-BE49-F238E27FC236}">
              <a16:creationId xmlns:a16="http://schemas.microsoft.com/office/drawing/2014/main" id="{9D747FB4-8674-4A5F-B881-614EEBBE305E}"/>
            </a:ext>
          </a:extLst>
        </xdr:cNvPr>
        <xdr:cNvSpPr txBox="1"/>
      </xdr:nvSpPr>
      <xdr:spPr>
        <a:xfrm>
          <a:off x="18421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35895</xdr:rowOff>
    </xdr:from>
    <xdr:ext cx="469744" cy="259045"/>
    <xdr:sp macro="" textlink="">
      <xdr:nvSpPr>
        <xdr:cNvPr id="713" name="n_1mainValue【学校施設】&#10;一人当たり面積">
          <a:extLst>
            <a:ext uri="{FF2B5EF4-FFF2-40B4-BE49-F238E27FC236}">
              <a16:creationId xmlns:a16="http://schemas.microsoft.com/office/drawing/2014/main" id="{D36C966C-C2A4-4A8A-82AC-5A553BA2FDE8}"/>
            </a:ext>
          </a:extLst>
        </xdr:cNvPr>
        <xdr:cNvSpPr txBox="1"/>
      </xdr:nvSpPr>
      <xdr:spPr>
        <a:xfrm>
          <a:off x="21075727" y="997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57040</xdr:rowOff>
    </xdr:from>
    <xdr:ext cx="469744" cy="259045"/>
    <xdr:sp macro="" textlink="">
      <xdr:nvSpPr>
        <xdr:cNvPr id="714" name="n_2mainValue【学校施設】&#10;一人当たり面積">
          <a:extLst>
            <a:ext uri="{FF2B5EF4-FFF2-40B4-BE49-F238E27FC236}">
              <a16:creationId xmlns:a16="http://schemas.microsoft.com/office/drawing/2014/main" id="{329DB5FC-FA9E-4BA8-B987-72CC71CEC27B}"/>
            </a:ext>
          </a:extLst>
        </xdr:cNvPr>
        <xdr:cNvSpPr txBox="1"/>
      </xdr:nvSpPr>
      <xdr:spPr>
        <a:xfrm>
          <a:off x="20199427" y="1000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79329</xdr:rowOff>
    </xdr:from>
    <xdr:ext cx="469744" cy="259045"/>
    <xdr:sp macro="" textlink="">
      <xdr:nvSpPr>
        <xdr:cNvPr id="715" name="n_3mainValue【学校施設】&#10;一人当たり面積">
          <a:extLst>
            <a:ext uri="{FF2B5EF4-FFF2-40B4-BE49-F238E27FC236}">
              <a16:creationId xmlns:a16="http://schemas.microsoft.com/office/drawing/2014/main" id="{DBEB0F27-3332-473C-84D6-9300ECBB6AC5}"/>
            </a:ext>
          </a:extLst>
        </xdr:cNvPr>
        <xdr:cNvSpPr txBox="1"/>
      </xdr:nvSpPr>
      <xdr:spPr>
        <a:xfrm>
          <a:off x="19310427" y="1002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95331</xdr:rowOff>
    </xdr:from>
    <xdr:ext cx="469744" cy="259045"/>
    <xdr:sp macro="" textlink="">
      <xdr:nvSpPr>
        <xdr:cNvPr id="716" name="n_4mainValue【学校施設】&#10;一人当たり面積">
          <a:extLst>
            <a:ext uri="{FF2B5EF4-FFF2-40B4-BE49-F238E27FC236}">
              <a16:creationId xmlns:a16="http://schemas.microsoft.com/office/drawing/2014/main" id="{B325C900-F90F-4947-A22F-A943C654087E}"/>
            </a:ext>
          </a:extLst>
        </xdr:cNvPr>
        <xdr:cNvSpPr txBox="1"/>
      </xdr:nvSpPr>
      <xdr:spPr>
        <a:xfrm>
          <a:off x="18421427" y="1003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30B4ABA-8885-43AC-ADE6-0DFCEEDF8E6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A92C8903-3396-42C8-89C3-ABA32ADE0F4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E0B8880E-B2D0-4AA2-84CC-16249BFFFEE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7AD844EC-0565-44D9-ACD1-0EEE460E4EA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3CA61F07-B7AE-41BB-92AD-CB4D7060CA0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A8D0494A-DDF0-491F-B27E-6ADEBD7B098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BC2AD421-7A82-4F1C-B319-88ACF500663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F60DD247-367C-44FC-92B5-D33F31ADA1A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5A86E72F-E49D-46F0-8747-0B2335F31A1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DA89EAE8-768D-43AE-9398-3075ABB968B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489996DA-79FD-4FAA-BB39-55B008D85A6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126F78B7-6B40-4B8B-8415-E12EBA9F484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B7B646B8-BB24-4F81-A9D5-153B58783CC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3B326AE2-3466-411B-890B-5A1B9EED0DD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79BEF269-7FAA-413F-8E3C-11D0C4F325A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1A46A4AF-C7AB-45B8-B0B6-14CD8604EE6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E054D768-1A85-493A-A122-C5830529700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1FA295AD-8882-4A0D-A814-89E89EDBD81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C3BF541E-B5F4-4CBF-BC0E-62F6284636E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BDD88979-DBE7-4D48-9277-6A5E0B5A1F5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97881A4E-AA70-46A2-A331-ADD99462DDD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09A5B5C9-B5F7-4FAE-8DE5-AFB300D23B6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71413AE1-95C9-46BB-8C19-76ED28B191D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B1FDE58C-AB4A-494D-B299-493C6CA98F5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9F31C818-5709-4849-A64B-B01C5CE5450E}"/>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a:extLst>
            <a:ext uri="{FF2B5EF4-FFF2-40B4-BE49-F238E27FC236}">
              <a16:creationId xmlns:a16="http://schemas.microsoft.com/office/drawing/2014/main" id="{C09FC1A1-E1C4-4769-9D4F-FFD21A1C2F0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C0305DE7-97F2-464A-8315-2710070FF71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744" name="【児童館】&#10;有形固定資産減価償却率最大値テキスト">
          <a:extLst>
            <a:ext uri="{FF2B5EF4-FFF2-40B4-BE49-F238E27FC236}">
              <a16:creationId xmlns:a16="http://schemas.microsoft.com/office/drawing/2014/main" id="{D8023BA6-07B4-4B44-B569-510313F9CF74}"/>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745" name="直線コネクタ 744">
          <a:extLst>
            <a:ext uri="{FF2B5EF4-FFF2-40B4-BE49-F238E27FC236}">
              <a16:creationId xmlns:a16="http://schemas.microsoft.com/office/drawing/2014/main" id="{9D0AE0BC-663F-4842-A627-D38A09BC7CC9}"/>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746" name="【児童館】&#10;有形固定資産減価償却率平均値テキスト">
          <a:extLst>
            <a:ext uri="{FF2B5EF4-FFF2-40B4-BE49-F238E27FC236}">
              <a16:creationId xmlns:a16="http://schemas.microsoft.com/office/drawing/2014/main" id="{3627BB19-C989-47A1-AEE3-4BA12F4225EA}"/>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47" name="フローチャート: 判断 746">
          <a:extLst>
            <a:ext uri="{FF2B5EF4-FFF2-40B4-BE49-F238E27FC236}">
              <a16:creationId xmlns:a16="http://schemas.microsoft.com/office/drawing/2014/main" id="{A4497794-5FD6-492F-B35A-22868505B53B}"/>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748" name="フローチャート: 判断 747">
          <a:extLst>
            <a:ext uri="{FF2B5EF4-FFF2-40B4-BE49-F238E27FC236}">
              <a16:creationId xmlns:a16="http://schemas.microsoft.com/office/drawing/2014/main" id="{BE20D08D-3D06-43B3-BF4B-BF3A60251341}"/>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749" name="フローチャート: 判断 748">
          <a:extLst>
            <a:ext uri="{FF2B5EF4-FFF2-40B4-BE49-F238E27FC236}">
              <a16:creationId xmlns:a16="http://schemas.microsoft.com/office/drawing/2014/main" id="{F8A66B5A-6C40-4581-9F9E-D5D7021EC94F}"/>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114936</xdr:rowOff>
    </xdr:from>
    <xdr:to>
      <xdr:col>72</xdr:col>
      <xdr:colOff>38100</xdr:colOff>
      <xdr:row>82</xdr:row>
      <xdr:rowOff>45086</xdr:rowOff>
    </xdr:to>
    <xdr:sp macro="" textlink="">
      <xdr:nvSpPr>
        <xdr:cNvPr id="750" name="フローチャート: 判断 749">
          <a:extLst>
            <a:ext uri="{FF2B5EF4-FFF2-40B4-BE49-F238E27FC236}">
              <a16:creationId xmlns:a16="http://schemas.microsoft.com/office/drawing/2014/main" id="{A19490CC-0A04-4837-805D-0B026D9197A5}"/>
            </a:ext>
          </a:extLst>
        </xdr:cNvPr>
        <xdr:cNvSpPr/>
      </xdr:nvSpPr>
      <xdr:spPr>
        <a:xfrm>
          <a:off x="13652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71120</xdr:rowOff>
    </xdr:from>
    <xdr:to>
      <xdr:col>67</xdr:col>
      <xdr:colOff>101600</xdr:colOff>
      <xdr:row>82</xdr:row>
      <xdr:rowOff>1270</xdr:rowOff>
    </xdr:to>
    <xdr:sp macro="" textlink="">
      <xdr:nvSpPr>
        <xdr:cNvPr id="751" name="フローチャート: 判断 750">
          <a:extLst>
            <a:ext uri="{FF2B5EF4-FFF2-40B4-BE49-F238E27FC236}">
              <a16:creationId xmlns:a16="http://schemas.microsoft.com/office/drawing/2014/main" id="{CD0ED640-4F1A-4538-B1AB-E06C19318324}"/>
            </a:ext>
          </a:extLst>
        </xdr:cNvPr>
        <xdr:cNvSpPr/>
      </xdr:nvSpPr>
      <xdr:spPr>
        <a:xfrm>
          <a:off x="12763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B8D2D4C1-7608-4248-A294-7CC75A00C0A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2358FF10-9B23-4927-9C72-3B7F9F827B3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4F5781D9-7878-41BA-A89D-D14FBE863F8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18E735AD-8B34-4E1E-80DD-00AADD28FB7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1B40FC9A-EAEB-41C2-8DC1-D926B96F85B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86361</xdr:rowOff>
    </xdr:from>
    <xdr:to>
      <xdr:col>85</xdr:col>
      <xdr:colOff>177800</xdr:colOff>
      <xdr:row>84</xdr:row>
      <xdr:rowOff>16511</xdr:rowOff>
    </xdr:to>
    <xdr:sp macro="" textlink="">
      <xdr:nvSpPr>
        <xdr:cNvPr id="757" name="楕円 756">
          <a:extLst>
            <a:ext uri="{FF2B5EF4-FFF2-40B4-BE49-F238E27FC236}">
              <a16:creationId xmlns:a16="http://schemas.microsoft.com/office/drawing/2014/main" id="{DC6C0544-EC21-4305-8E38-F9785A33723F}"/>
            </a:ext>
          </a:extLst>
        </xdr:cNvPr>
        <xdr:cNvSpPr/>
      </xdr:nvSpPr>
      <xdr:spPr>
        <a:xfrm>
          <a:off x="162687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64788</xdr:rowOff>
    </xdr:from>
    <xdr:ext cx="405111" cy="259045"/>
    <xdr:sp macro="" textlink="">
      <xdr:nvSpPr>
        <xdr:cNvPr id="758" name="【児童館】&#10;有形固定資産減価償却率該当値テキスト">
          <a:extLst>
            <a:ext uri="{FF2B5EF4-FFF2-40B4-BE49-F238E27FC236}">
              <a16:creationId xmlns:a16="http://schemas.microsoft.com/office/drawing/2014/main" id="{3F022AFD-CE48-4FE9-9F1E-6690B6F18D3E}"/>
            </a:ext>
          </a:extLst>
        </xdr:cNvPr>
        <xdr:cNvSpPr txBox="1"/>
      </xdr:nvSpPr>
      <xdr:spPr>
        <a:xfrm>
          <a:off x="16357600"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27305</xdr:rowOff>
    </xdr:from>
    <xdr:to>
      <xdr:col>81</xdr:col>
      <xdr:colOff>101600</xdr:colOff>
      <xdr:row>83</xdr:row>
      <xdr:rowOff>128905</xdr:rowOff>
    </xdr:to>
    <xdr:sp macro="" textlink="">
      <xdr:nvSpPr>
        <xdr:cNvPr id="759" name="楕円 758">
          <a:extLst>
            <a:ext uri="{FF2B5EF4-FFF2-40B4-BE49-F238E27FC236}">
              <a16:creationId xmlns:a16="http://schemas.microsoft.com/office/drawing/2014/main" id="{39FA923B-D1EC-48D9-9DEE-2F26AB72749B}"/>
            </a:ext>
          </a:extLst>
        </xdr:cNvPr>
        <xdr:cNvSpPr/>
      </xdr:nvSpPr>
      <xdr:spPr>
        <a:xfrm>
          <a:off x="15430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78105</xdr:rowOff>
    </xdr:from>
    <xdr:to>
      <xdr:col>85</xdr:col>
      <xdr:colOff>127000</xdr:colOff>
      <xdr:row>83</xdr:row>
      <xdr:rowOff>137161</xdr:rowOff>
    </xdr:to>
    <xdr:cxnSp macro="">
      <xdr:nvCxnSpPr>
        <xdr:cNvPr id="760" name="直線コネクタ 759">
          <a:extLst>
            <a:ext uri="{FF2B5EF4-FFF2-40B4-BE49-F238E27FC236}">
              <a16:creationId xmlns:a16="http://schemas.microsoft.com/office/drawing/2014/main" id="{3FCF7BC3-45C9-49A8-ADDE-23F43F273D56}"/>
            </a:ext>
          </a:extLst>
        </xdr:cNvPr>
        <xdr:cNvCxnSpPr/>
      </xdr:nvCxnSpPr>
      <xdr:spPr>
        <a:xfrm>
          <a:off x="15481300" y="14308455"/>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139700</xdr:rowOff>
    </xdr:from>
    <xdr:to>
      <xdr:col>76</xdr:col>
      <xdr:colOff>165100</xdr:colOff>
      <xdr:row>83</xdr:row>
      <xdr:rowOff>69850</xdr:rowOff>
    </xdr:to>
    <xdr:sp macro="" textlink="">
      <xdr:nvSpPr>
        <xdr:cNvPr id="761" name="楕円 760">
          <a:extLst>
            <a:ext uri="{FF2B5EF4-FFF2-40B4-BE49-F238E27FC236}">
              <a16:creationId xmlns:a16="http://schemas.microsoft.com/office/drawing/2014/main" id="{43929955-2DFC-4A0C-974D-18D088A15ADC}"/>
            </a:ext>
          </a:extLst>
        </xdr:cNvPr>
        <xdr:cNvSpPr/>
      </xdr:nvSpPr>
      <xdr:spPr>
        <a:xfrm>
          <a:off x="14541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19050</xdr:rowOff>
    </xdr:from>
    <xdr:to>
      <xdr:col>81</xdr:col>
      <xdr:colOff>50800</xdr:colOff>
      <xdr:row>83</xdr:row>
      <xdr:rowOff>78105</xdr:rowOff>
    </xdr:to>
    <xdr:cxnSp macro="">
      <xdr:nvCxnSpPr>
        <xdr:cNvPr id="762" name="直線コネクタ 761">
          <a:extLst>
            <a:ext uri="{FF2B5EF4-FFF2-40B4-BE49-F238E27FC236}">
              <a16:creationId xmlns:a16="http://schemas.microsoft.com/office/drawing/2014/main" id="{8D368B48-222F-4161-B1C0-B17985FCFD9E}"/>
            </a:ext>
          </a:extLst>
        </xdr:cNvPr>
        <xdr:cNvCxnSpPr/>
      </xdr:nvCxnSpPr>
      <xdr:spPr>
        <a:xfrm>
          <a:off x="14592300" y="142494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80645</xdr:rowOff>
    </xdr:from>
    <xdr:to>
      <xdr:col>72</xdr:col>
      <xdr:colOff>38100</xdr:colOff>
      <xdr:row>83</xdr:row>
      <xdr:rowOff>10795</xdr:rowOff>
    </xdr:to>
    <xdr:sp macro="" textlink="">
      <xdr:nvSpPr>
        <xdr:cNvPr id="763" name="楕円 762">
          <a:extLst>
            <a:ext uri="{FF2B5EF4-FFF2-40B4-BE49-F238E27FC236}">
              <a16:creationId xmlns:a16="http://schemas.microsoft.com/office/drawing/2014/main" id="{1D6019D3-BA38-47FA-835C-69D4AA6321F4}"/>
            </a:ext>
          </a:extLst>
        </xdr:cNvPr>
        <xdr:cNvSpPr/>
      </xdr:nvSpPr>
      <xdr:spPr>
        <a:xfrm>
          <a:off x="13652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131445</xdr:rowOff>
    </xdr:from>
    <xdr:to>
      <xdr:col>76</xdr:col>
      <xdr:colOff>114300</xdr:colOff>
      <xdr:row>83</xdr:row>
      <xdr:rowOff>19050</xdr:rowOff>
    </xdr:to>
    <xdr:cxnSp macro="">
      <xdr:nvCxnSpPr>
        <xdr:cNvPr id="764" name="直線コネクタ 763">
          <a:extLst>
            <a:ext uri="{FF2B5EF4-FFF2-40B4-BE49-F238E27FC236}">
              <a16:creationId xmlns:a16="http://schemas.microsoft.com/office/drawing/2014/main" id="{7498FE43-23A3-4D96-9912-1786D850B8E7}"/>
            </a:ext>
          </a:extLst>
        </xdr:cNvPr>
        <xdr:cNvCxnSpPr/>
      </xdr:nvCxnSpPr>
      <xdr:spPr>
        <a:xfrm>
          <a:off x="13703300" y="141903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21589</xdr:rowOff>
    </xdr:from>
    <xdr:to>
      <xdr:col>67</xdr:col>
      <xdr:colOff>101600</xdr:colOff>
      <xdr:row>82</xdr:row>
      <xdr:rowOff>123189</xdr:rowOff>
    </xdr:to>
    <xdr:sp macro="" textlink="">
      <xdr:nvSpPr>
        <xdr:cNvPr id="765" name="楕円 764">
          <a:extLst>
            <a:ext uri="{FF2B5EF4-FFF2-40B4-BE49-F238E27FC236}">
              <a16:creationId xmlns:a16="http://schemas.microsoft.com/office/drawing/2014/main" id="{DF90D2EC-5837-4411-95E4-42900C1AB5DB}"/>
            </a:ext>
          </a:extLst>
        </xdr:cNvPr>
        <xdr:cNvSpPr/>
      </xdr:nvSpPr>
      <xdr:spPr>
        <a:xfrm>
          <a:off x="12763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72389</xdr:rowOff>
    </xdr:from>
    <xdr:to>
      <xdr:col>71</xdr:col>
      <xdr:colOff>177800</xdr:colOff>
      <xdr:row>82</xdr:row>
      <xdr:rowOff>131445</xdr:rowOff>
    </xdr:to>
    <xdr:cxnSp macro="">
      <xdr:nvCxnSpPr>
        <xdr:cNvPr id="766" name="直線コネクタ 765">
          <a:extLst>
            <a:ext uri="{FF2B5EF4-FFF2-40B4-BE49-F238E27FC236}">
              <a16:creationId xmlns:a16="http://schemas.microsoft.com/office/drawing/2014/main" id="{388674D7-A1B7-49C5-9F72-B6C2F0FACD8E}"/>
            </a:ext>
          </a:extLst>
        </xdr:cNvPr>
        <xdr:cNvCxnSpPr/>
      </xdr:nvCxnSpPr>
      <xdr:spPr>
        <a:xfrm>
          <a:off x="12814300" y="14131289"/>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767" name="n_1aveValue【児童館】&#10;有形固定資産減価償却率">
          <a:extLst>
            <a:ext uri="{FF2B5EF4-FFF2-40B4-BE49-F238E27FC236}">
              <a16:creationId xmlns:a16="http://schemas.microsoft.com/office/drawing/2014/main" id="{F80D24DD-123E-44FA-BFC6-EC003670C941}"/>
            </a:ext>
          </a:extLst>
        </xdr:cNvPr>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768" name="n_2aveValue【児童館】&#10;有形固定資産減価償却率">
          <a:extLst>
            <a:ext uri="{FF2B5EF4-FFF2-40B4-BE49-F238E27FC236}">
              <a16:creationId xmlns:a16="http://schemas.microsoft.com/office/drawing/2014/main" id="{92C62999-94C5-414A-9592-CFFBF3B61B02}"/>
            </a:ext>
          </a:extLst>
        </xdr:cNvPr>
        <xdr:cNvSpPr txBox="1"/>
      </xdr:nvSpPr>
      <xdr:spPr>
        <a:xfrm>
          <a:off x="14389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61613</xdr:rowOff>
    </xdr:from>
    <xdr:ext cx="405111" cy="259045"/>
    <xdr:sp macro="" textlink="">
      <xdr:nvSpPr>
        <xdr:cNvPr id="769" name="n_3aveValue【児童館】&#10;有形固定資産減価償却率">
          <a:extLst>
            <a:ext uri="{FF2B5EF4-FFF2-40B4-BE49-F238E27FC236}">
              <a16:creationId xmlns:a16="http://schemas.microsoft.com/office/drawing/2014/main" id="{083E3FA0-895F-4B17-9EA0-0AB4E9503B70}"/>
            </a:ext>
          </a:extLst>
        </xdr:cNvPr>
        <xdr:cNvSpPr txBox="1"/>
      </xdr:nvSpPr>
      <xdr:spPr>
        <a:xfrm>
          <a:off x="13500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17797</xdr:rowOff>
    </xdr:from>
    <xdr:ext cx="405111" cy="259045"/>
    <xdr:sp macro="" textlink="">
      <xdr:nvSpPr>
        <xdr:cNvPr id="770" name="n_4aveValue【児童館】&#10;有形固定資産減価償却率">
          <a:extLst>
            <a:ext uri="{FF2B5EF4-FFF2-40B4-BE49-F238E27FC236}">
              <a16:creationId xmlns:a16="http://schemas.microsoft.com/office/drawing/2014/main" id="{CB1640F9-C9CF-4DB1-B9E6-D58C6C0B4B33}"/>
            </a:ext>
          </a:extLst>
        </xdr:cNvPr>
        <xdr:cNvSpPr txBox="1"/>
      </xdr:nvSpPr>
      <xdr:spPr>
        <a:xfrm>
          <a:off x="12611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120032</xdr:rowOff>
    </xdr:from>
    <xdr:ext cx="405111" cy="259045"/>
    <xdr:sp macro="" textlink="">
      <xdr:nvSpPr>
        <xdr:cNvPr id="771" name="n_1mainValue【児童館】&#10;有形固定資産減価償却率">
          <a:extLst>
            <a:ext uri="{FF2B5EF4-FFF2-40B4-BE49-F238E27FC236}">
              <a16:creationId xmlns:a16="http://schemas.microsoft.com/office/drawing/2014/main" id="{0834273B-2574-42CC-A30F-C9526185B6D1}"/>
            </a:ext>
          </a:extLst>
        </xdr:cNvPr>
        <xdr:cNvSpPr txBox="1"/>
      </xdr:nvSpPr>
      <xdr:spPr>
        <a:xfrm>
          <a:off x="152660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86377</xdr:rowOff>
    </xdr:from>
    <xdr:ext cx="405111" cy="259045"/>
    <xdr:sp macro="" textlink="">
      <xdr:nvSpPr>
        <xdr:cNvPr id="772" name="n_2mainValue【児童館】&#10;有形固定資産減価償却率">
          <a:extLst>
            <a:ext uri="{FF2B5EF4-FFF2-40B4-BE49-F238E27FC236}">
              <a16:creationId xmlns:a16="http://schemas.microsoft.com/office/drawing/2014/main" id="{163633B1-D1E5-42AF-ADDC-F831F5ECBF3D}"/>
            </a:ext>
          </a:extLst>
        </xdr:cNvPr>
        <xdr:cNvSpPr txBox="1"/>
      </xdr:nvSpPr>
      <xdr:spPr>
        <a:xfrm>
          <a:off x="14389744"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1922</xdr:rowOff>
    </xdr:from>
    <xdr:ext cx="405111" cy="259045"/>
    <xdr:sp macro="" textlink="">
      <xdr:nvSpPr>
        <xdr:cNvPr id="773" name="n_3mainValue【児童館】&#10;有形固定資産減価償却率">
          <a:extLst>
            <a:ext uri="{FF2B5EF4-FFF2-40B4-BE49-F238E27FC236}">
              <a16:creationId xmlns:a16="http://schemas.microsoft.com/office/drawing/2014/main" id="{2EBC0A90-82DF-42A9-BE87-7EA5E97DD43F}"/>
            </a:ext>
          </a:extLst>
        </xdr:cNvPr>
        <xdr:cNvSpPr txBox="1"/>
      </xdr:nvSpPr>
      <xdr:spPr>
        <a:xfrm>
          <a:off x="13500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774" name="n_4mainValue【児童館】&#10;有形固定資産減価償却率">
          <a:extLst>
            <a:ext uri="{FF2B5EF4-FFF2-40B4-BE49-F238E27FC236}">
              <a16:creationId xmlns:a16="http://schemas.microsoft.com/office/drawing/2014/main" id="{59B9E8DA-2D63-47F2-A9BD-49E6F9A5793E}"/>
            </a:ext>
          </a:extLst>
        </xdr:cNvPr>
        <xdr:cNvSpPr txBox="1"/>
      </xdr:nvSpPr>
      <xdr:spPr>
        <a:xfrm>
          <a:off x="12611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74399DB7-0DDC-4ECF-B9A0-AFF1BC3C023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D952A30F-24DB-4E30-87C6-EEA127D0657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EF57D4A2-AAB6-490F-AE4A-F18EDA8A103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73D5E1BA-12FF-40A0-8F25-DC51314AE73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EFF6BAFD-793D-4922-8753-04176DDEAE6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6EFD3796-1618-4CA3-84F4-C953E98DFA3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02E2816C-736C-456A-AA42-52A678C5ABF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237D29B1-D8E8-4A7A-9ED7-273197E2FC9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118B93DD-8B93-44D4-8489-65E5B1AEBB2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6EE95828-7401-4B93-94E6-988CD200A95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FCC3A9AC-617F-4F00-91A7-71774ED20C37}"/>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DF156733-07B5-47C4-A948-DF232201DDF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ADAF217E-8203-41AB-83AC-25B4F3E720A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46E43A72-822F-4520-9B3D-24E08DB78129}"/>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F4F1EB46-D538-4DD5-BFAF-BC61AC74FC6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E476D825-F95A-4BF5-B6F1-9514CAF4D05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94A7930D-F439-42BF-8887-F0ECC3C563C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5E5A76D5-E5A6-446A-9296-728D3D9749D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90C123B7-F7D1-41CE-8E3C-6A62FFAE953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B0E5F11D-5369-4BC4-9BA6-2ADE5A84A367}"/>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1B15B8B7-F818-4E82-9B7D-B4BE4DB4E46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82B2D499-06EF-4B13-A80A-B013285DB12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3FC6F0B5-B548-404B-9D33-CAD22B71CDB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28EFF720-3332-4A3E-AAFD-D1F5BED6D7F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84FB69EB-030C-4F70-A8ED-B2741CF532E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800" name="直線コネクタ 799">
          <a:extLst>
            <a:ext uri="{FF2B5EF4-FFF2-40B4-BE49-F238E27FC236}">
              <a16:creationId xmlns:a16="http://schemas.microsoft.com/office/drawing/2014/main" id="{1DABC845-5431-4B24-A24B-140C6EAAA71B}"/>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801" name="【児童館】&#10;一人当たり面積最小値テキスト">
          <a:extLst>
            <a:ext uri="{FF2B5EF4-FFF2-40B4-BE49-F238E27FC236}">
              <a16:creationId xmlns:a16="http://schemas.microsoft.com/office/drawing/2014/main" id="{1C12DFC2-8420-4720-BB2E-4C949273B411}"/>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802" name="直線コネクタ 801">
          <a:extLst>
            <a:ext uri="{FF2B5EF4-FFF2-40B4-BE49-F238E27FC236}">
              <a16:creationId xmlns:a16="http://schemas.microsoft.com/office/drawing/2014/main" id="{A3F479AC-3600-4C74-BE31-12EE2012ABA9}"/>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3" name="【児童館】&#10;一人当たり面積最大値テキスト">
          <a:extLst>
            <a:ext uri="{FF2B5EF4-FFF2-40B4-BE49-F238E27FC236}">
              <a16:creationId xmlns:a16="http://schemas.microsoft.com/office/drawing/2014/main" id="{C2AADE0B-EAB6-4752-911B-3CBFDE1F3037}"/>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04" name="直線コネクタ 803">
          <a:extLst>
            <a:ext uri="{FF2B5EF4-FFF2-40B4-BE49-F238E27FC236}">
              <a16:creationId xmlns:a16="http://schemas.microsoft.com/office/drawing/2014/main" id="{E7DE69CB-FA0D-4963-88D7-E1708CF3889D}"/>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805" name="【児童館】&#10;一人当たり面積平均値テキスト">
          <a:extLst>
            <a:ext uri="{FF2B5EF4-FFF2-40B4-BE49-F238E27FC236}">
              <a16:creationId xmlns:a16="http://schemas.microsoft.com/office/drawing/2014/main" id="{F602A10A-32BD-450A-9C98-42FEA8F5CE5C}"/>
            </a:ext>
          </a:extLst>
        </xdr:cNvPr>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6" name="フローチャート: 判断 805">
          <a:extLst>
            <a:ext uri="{FF2B5EF4-FFF2-40B4-BE49-F238E27FC236}">
              <a16:creationId xmlns:a16="http://schemas.microsoft.com/office/drawing/2014/main" id="{207C028E-97AE-4C75-AEF0-61F197F25CB9}"/>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7" name="フローチャート: 判断 806">
          <a:extLst>
            <a:ext uri="{FF2B5EF4-FFF2-40B4-BE49-F238E27FC236}">
              <a16:creationId xmlns:a16="http://schemas.microsoft.com/office/drawing/2014/main" id="{9C4699AF-9A7E-4751-84E0-929F08120302}"/>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808" name="フローチャート: 判断 807">
          <a:extLst>
            <a:ext uri="{FF2B5EF4-FFF2-40B4-BE49-F238E27FC236}">
              <a16:creationId xmlns:a16="http://schemas.microsoft.com/office/drawing/2014/main" id="{1369C429-4C4F-4705-A730-F66820194779}"/>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09" name="フローチャート: 判断 808">
          <a:extLst>
            <a:ext uri="{FF2B5EF4-FFF2-40B4-BE49-F238E27FC236}">
              <a16:creationId xmlns:a16="http://schemas.microsoft.com/office/drawing/2014/main" id="{EF7B5030-5390-4C0E-87F8-803A3C31B086}"/>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810" name="フローチャート: 判断 809">
          <a:extLst>
            <a:ext uri="{FF2B5EF4-FFF2-40B4-BE49-F238E27FC236}">
              <a16:creationId xmlns:a16="http://schemas.microsoft.com/office/drawing/2014/main" id="{6D4EC907-B878-42CF-A7CC-61D6B489697E}"/>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A4BE4035-942C-4F8B-8EF4-A69343E4755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67CF651D-9498-4196-9E3B-4D5B0453E2A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997FF93B-1EA7-41E8-B7DF-E3F298A3AE6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D3CB305A-329A-4C98-AE34-C5059F17399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4B7D8CD9-C5C3-4048-9AFD-EF96A50986D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816" name="楕円 815">
          <a:extLst>
            <a:ext uri="{FF2B5EF4-FFF2-40B4-BE49-F238E27FC236}">
              <a16:creationId xmlns:a16="http://schemas.microsoft.com/office/drawing/2014/main" id="{6169182F-A16D-48BF-89EB-852B5FD9A257}"/>
            </a:ext>
          </a:extLst>
        </xdr:cNvPr>
        <xdr:cNvSpPr/>
      </xdr:nvSpPr>
      <xdr:spPr>
        <a:xfrm>
          <a:off x="221107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59163</xdr:rowOff>
    </xdr:from>
    <xdr:ext cx="469744" cy="259045"/>
    <xdr:sp macro="" textlink="">
      <xdr:nvSpPr>
        <xdr:cNvPr id="817" name="【児童館】&#10;一人当たり面積該当値テキスト">
          <a:extLst>
            <a:ext uri="{FF2B5EF4-FFF2-40B4-BE49-F238E27FC236}">
              <a16:creationId xmlns:a16="http://schemas.microsoft.com/office/drawing/2014/main" id="{51EAF7A9-F0B5-4B75-8DCE-9569C0EC391F}"/>
            </a:ext>
          </a:extLst>
        </xdr:cNvPr>
        <xdr:cNvSpPr txBox="1"/>
      </xdr:nvSpPr>
      <xdr:spPr>
        <a:xfrm>
          <a:off x="22199600" y="139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52614</xdr:rowOff>
    </xdr:from>
    <xdr:to>
      <xdr:col>112</xdr:col>
      <xdr:colOff>38100</xdr:colOff>
      <xdr:row>82</xdr:row>
      <xdr:rowOff>154214</xdr:rowOff>
    </xdr:to>
    <xdr:sp macro="" textlink="">
      <xdr:nvSpPr>
        <xdr:cNvPr id="818" name="楕円 817">
          <a:extLst>
            <a:ext uri="{FF2B5EF4-FFF2-40B4-BE49-F238E27FC236}">
              <a16:creationId xmlns:a16="http://schemas.microsoft.com/office/drawing/2014/main" id="{BCA456FD-3A4E-4B0A-A024-661030865D63}"/>
            </a:ext>
          </a:extLst>
        </xdr:cNvPr>
        <xdr:cNvSpPr/>
      </xdr:nvSpPr>
      <xdr:spPr>
        <a:xfrm>
          <a:off x="21272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87086</xdr:rowOff>
    </xdr:from>
    <xdr:to>
      <xdr:col>116</xdr:col>
      <xdr:colOff>63500</xdr:colOff>
      <xdr:row>82</xdr:row>
      <xdr:rowOff>103414</xdr:rowOff>
    </xdr:to>
    <xdr:cxnSp macro="">
      <xdr:nvCxnSpPr>
        <xdr:cNvPr id="819" name="直線コネクタ 818">
          <a:extLst>
            <a:ext uri="{FF2B5EF4-FFF2-40B4-BE49-F238E27FC236}">
              <a16:creationId xmlns:a16="http://schemas.microsoft.com/office/drawing/2014/main" id="{FF2C5AB3-E4C9-43DB-9FB7-3BB961062451}"/>
            </a:ext>
          </a:extLst>
        </xdr:cNvPr>
        <xdr:cNvCxnSpPr/>
      </xdr:nvCxnSpPr>
      <xdr:spPr>
        <a:xfrm flipV="1">
          <a:off x="21323300" y="1414598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52614</xdr:rowOff>
    </xdr:from>
    <xdr:to>
      <xdr:col>107</xdr:col>
      <xdr:colOff>101600</xdr:colOff>
      <xdr:row>82</xdr:row>
      <xdr:rowOff>154214</xdr:rowOff>
    </xdr:to>
    <xdr:sp macro="" textlink="">
      <xdr:nvSpPr>
        <xdr:cNvPr id="820" name="楕円 819">
          <a:extLst>
            <a:ext uri="{FF2B5EF4-FFF2-40B4-BE49-F238E27FC236}">
              <a16:creationId xmlns:a16="http://schemas.microsoft.com/office/drawing/2014/main" id="{B9659C94-AD30-4F41-BEAA-A4A533A1D70B}"/>
            </a:ext>
          </a:extLst>
        </xdr:cNvPr>
        <xdr:cNvSpPr/>
      </xdr:nvSpPr>
      <xdr:spPr>
        <a:xfrm>
          <a:off x="20383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103414</xdr:rowOff>
    </xdr:from>
    <xdr:to>
      <xdr:col>111</xdr:col>
      <xdr:colOff>177800</xdr:colOff>
      <xdr:row>82</xdr:row>
      <xdr:rowOff>103414</xdr:rowOff>
    </xdr:to>
    <xdr:cxnSp macro="">
      <xdr:nvCxnSpPr>
        <xdr:cNvPr id="821" name="直線コネクタ 820">
          <a:extLst>
            <a:ext uri="{FF2B5EF4-FFF2-40B4-BE49-F238E27FC236}">
              <a16:creationId xmlns:a16="http://schemas.microsoft.com/office/drawing/2014/main" id="{B6D3DF7F-44A6-4029-A4A9-92DB6FD090DB}"/>
            </a:ext>
          </a:extLst>
        </xdr:cNvPr>
        <xdr:cNvCxnSpPr/>
      </xdr:nvCxnSpPr>
      <xdr:spPr>
        <a:xfrm>
          <a:off x="20434300" y="14162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68943</xdr:rowOff>
    </xdr:from>
    <xdr:to>
      <xdr:col>102</xdr:col>
      <xdr:colOff>165100</xdr:colOff>
      <xdr:row>82</xdr:row>
      <xdr:rowOff>170543</xdr:rowOff>
    </xdr:to>
    <xdr:sp macro="" textlink="">
      <xdr:nvSpPr>
        <xdr:cNvPr id="822" name="楕円 821">
          <a:extLst>
            <a:ext uri="{FF2B5EF4-FFF2-40B4-BE49-F238E27FC236}">
              <a16:creationId xmlns:a16="http://schemas.microsoft.com/office/drawing/2014/main" id="{177CEEC7-FA61-49AC-9DE1-96E5C8EB982B}"/>
            </a:ext>
          </a:extLst>
        </xdr:cNvPr>
        <xdr:cNvSpPr/>
      </xdr:nvSpPr>
      <xdr:spPr>
        <a:xfrm>
          <a:off x="19494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103414</xdr:rowOff>
    </xdr:from>
    <xdr:to>
      <xdr:col>107</xdr:col>
      <xdr:colOff>50800</xdr:colOff>
      <xdr:row>82</xdr:row>
      <xdr:rowOff>119743</xdr:rowOff>
    </xdr:to>
    <xdr:cxnSp macro="">
      <xdr:nvCxnSpPr>
        <xdr:cNvPr id="823" name="直線コネクタ 822">
          <a:extLst>
            <a:ext uri="{FF2B5EF4-FFF2-40B4-BE49-F238E27FC236}">
              <a16:creationId xmlns:a16="http://schemas.microsoft.com/office/drawing/2014/main" id="{28B7A3C7-CE29-4D2C-A0A8-25C65A0C7C86}"/>
            </a:ext>
          </a:extLst>
        </xdr:cNvPr>
        <xdr:cNvCxnSpPr/>
      </xdr:nvCxnSpPr>
      <xdr:spPr>
        <a:xfrm flipV="1">
          <a:off x="19545300" y="141623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85271</xdr:rowOff>
    </xdr:from>
    <xdr:to>
      <xdr:col>98</xdr:col>
      <xdr:colOff>38100</xdr:colOff>
      <xdr:row>83</xdr:row>
      <xdr:rowOff>15421</xdr:rowOff>
    </xdr:to>
    <xdr:sp macro="" textlink="">
      <xdr:nvSpPr>
        <xdr:cNvPr id="824" name="楕円 823">
          <a:extLst>
            <a:ext uri="{FF2B5EF4-FFF2-40B4-BE49-F238E27FC236}">
              <a16:creationId xmlns:a16="http://schemas.microsoft.com/office/drawing/2014/main" id="{663827EB-F6FE-46E6-BF4D-D3C93D349CB2}"/>
            </a:ext>
          </a:extLst>
        </xdr:cNvPr>
        <xdr:cNvSpPr/>
      </xdr:nvSpPr>
      <xdr:spPr>
        <a:xfrm>
          <a:off x="18605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119743</xdr:rowOff>
    </xdr:from>
    <xdr:to>
      <xdr:col>102</xdr:col>
      <xdr:colOff>114300</xdr:colOff>
      <xdr:row>82</xdr:row>
      <xdr:rowOff>136071</xdr:rowOff>
    </xdr:to>
    <xdr:cxnSp macro="">
      <xdr:nvCxnSpPr>
        <xdr:cNvPr id="825" name="直線コネクタ 824">
          <a:extLst>
            <a:ext uri="{FF2B5EF4-FFF2-40B4-BE49-F238E27FC236}">
              <a16:creationId xmlns:a16="http://schemas.microsoft.com/office/drawing/2014/main" id="{AFA963C3-4A7B-49CB-8793-D99A64E590CD}"/>
            </a:ext>
          </a:extLst>
        </xdr:cNvPr>
        <xdr:cNvCxnSpPr/>
      </xdr:nvCxnSpPr>
      <xdr:spPr>
        <a:xfrm flipV="1">
          <a:off x="18656300" y="141786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826" name="n_1aveValue【児童館】&#10;一人当たり面積">
          <a:extLst>
            <a:ext uri="{FF2B5EF4-FFF2-40B4-BE49-F238E27FC236}">
              <a16:creationId xmlns:a16="http://schemas.microsoft.com/office/drawing/2014/main" id="{778E22B9-E0CA-4670-B907-DB3AC6AE6FCA}"/>
            </a:ext>
          </a:extLst>
        </xdr:cNvPr>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827" name="n_2aveValue【児童館】&#10;一人当たり面積">
          <a:extLst>
            <a:ext uri="{FF2B5EF4-FFF2-40B4-BE49-F238E27FC236}">
              <a16:creationId xmlns:a16="http://schemas.microsoft.com/office/drawing/2014/main" id="{B42293BB-7520-480C-BBFF-E4CAD1AF0C6A}"/>
            </a:ext>
          </a:extLst>
        </xdr:cNvPr>
        <xdr:cNvSpPr txBox="1"/>
      </xdr:nvSpPr>
      <xdr:spPr>
        <a:xfrm>
          <a:off x="20199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112684</xdr:rowOff>
    </xdr:from>
    <xdr:ext cx="469744" cy="259045"/>
    <xdr:sp macro="" textlink="">
      <xdr:nvSpPr>
        <xdr:cNvPr id="828" name="n_3aveValue【児童館】&#10;一人当たり面積">
          <a:extLst>
            <a:ext uri="{FF2B5EF4-FFF2-40B4-BE49-F238E27FC236}">
              <a16:creationId xmlns:a16="http://schemas.microsoft.com/office/drawing/2014/main" id="{BFEFE12A-A055-4ACC-8276-37482E0BBCDE}"/>
            </a:ext>
          </a:extLst>
        </xdr:cNvPr>
        <xdr:cNvSpPr txBox="1"/>
      </xdr:nvSpPr>
      <xdr:spPr>
        <a:xfrm>
          <a:off x="19310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112684</xdr:rowOff>
    </xdr:from>
    <xdr:ext cx="469744" cy="259045"/>
    <xdr:sp macro="" textlink="">
      <xdr:nvSpPr>
        <xdr:cNvPr id="829" name="n_4aveValue【児童館】&#10;一人当たり面積">
          <a:extLst>
            <a:ext uri="{FF2B5EF4-FFF2-40B4-BE49-F238E27FC236}">
              <a16:creationId xmlns:a16="http://schemas.microsoft.com/office/drawing/2014/main" id="{A4A3972A-A1D5-4917-B331-4DFD42777B3A}"/>
            </a:ext>
          </a:extLst>
        </xdr:cNvPr>
        <xdr:cNvSpPr txBox="1"/>
      </xdr:nvSpPr>
      <xdr:spPr>
        <a:xfrm>
          <a:off x="18421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170741</xdr:rowOff>
    </xdr:from>
    <xdr:ext cx="469744" cy="259045"/>
    <xdr:sp macro="" textlink="">
      <xdr:nvSpPr>
        <xdr:cNvPr id="830" name="n_1mainValue【児童館】&#10;一人当たり面積">
          <a:extLst>
            <a:ext uri="{FF2B5EF4-FFF2-40B4-BE49-F238E27FC236}">
              <a16:creationId xmlns:a16="http://schemas.microsoft.com/office/drawing/2014/main" id="{41C93F08-0220-4D40-BF39-468B7AFF3201}"/>
            </a:ext>
          </a:extLst>
        </xdr:cNvPr>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170741</xdr:rowOff>
    </xdr:from>
    <xdr:ext cx="469744" cy="259045"/>
    <xdr:sp macro="" textlink="">
      <xdr:nvSpPr>
        <xdr:cNvPr id="831" name="n_2mainValue【児童館】&#10;一人当たり面積">
          <a:extLst>
            <a:ext uri="{FF2B5EF4-FFF2-40B4-BE49-F238E27FC236}">
              <a16:creationId xmlns:a16="http://schemas.microsoft.com/office/drawing/2014/main" id="{E326DCD8-12BD-4DDA-9358-EC917BF5090C}"/>
            </a:ext>
          </a:extLst>
        </xdr:cNvPr>
        <xdr:cNvSpPr txBox="1"/>
      </xdr:nvSpPr>
      <xdr:spPr>
        <a:xfrm>
          <a:off x="20199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15620</xdr:rowOff>
    </xdr:from>
    <xdr:ext cx="469744" cy="259045"/>
    <xdr:sp macro="" textlink="">
      <xdr:nvSpPr>
        <xdr:cNvPr id="832" name="n_3mainValue【児童館】&#10;一人当たり面積">
          <a:extLst>
            <a:ext uri="{FF2B5EF4-FFF2-40B4-BE49-F238E27FC236}">
              <a16:creationId xmlns:a16="http://schemas.microsoft.com/office/drawing/2014/main" id="{3497CE84-52F2-4317-BFD6-A892B676CE4A}"/>
            </a:ext>
          </a:extLst>
        </xdr:cNvPr>
        <xdr:cNvSpPr txBox="1"/>
      </xdr:nvSpPr>
      <xdr:spPr>
        <a:xfrm>
          <a:off x="19310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31948</xdr:rowOff>
    </xdr:from>
    <xdr:ext cx="469744" cy="259045"/>
    <xdr:sp macro="" textlink="">
      <xdr:nvSpPr>
        <xdr:cNvPr id="833" name="n_4mainValue【児童館】&#10;一人当たり面積">
          <a:extLst>
            <a:ext uri="{FF2B5EF4-FFF2-40B4-BE49-F238E27FC236}">
              <a16:creationId xmlns:a16="http://schemas.microsoft.com/office/drawing/2014/main" id="{8F043F1D-E0C2-4E2A-B040-9B0C49D2B621}"/>
            </a:ext>
          </a:extLst>
        </xdr:cNvPr>
        <xdr:cNvSpPr txBox="1"/>
      </xdr:nvSpPr>
      <xdr:spPr>
        <a:xfrm>
          <a:off x="18421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C9460E02-CB78-4769-866F-75201ADD1BF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F7F934BB-1C1C-4C35-8AF5-D53CDC9A95A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DDD8D635-E862-4404-8CE8-0855032B320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6A811D70-9D05-4903-962A-3E290B8A566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DF6FE7A9-1125-4EA5-9E37-DBBF1932696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A57532C7-2777-4BB6-8375-2522D709ADD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D4AB8BDC-9D8C-4EE8-893D-D5D21C1F989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854A35C6-80FC-403E-8DFE-B87082E205F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27F4BE80-9A82-4F35-8642-C34C7A9ADAD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46238F07-7937-447A-A123-88A5253AAE6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43A1E8D6-B233-436B-8A6E-EB87624AD99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8B117404-9AED-4C1D-B9D1-5CA0BA518F9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BDAC3226-2A39-4C5D-9D43-AD84F8C0D22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4183CF02-2E7C-4EC2-8683-BDAE3F03E68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6E463EE9-57B2-43FE-90D1-14490E85304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31137539-5504-4985-B072-6DFE1EF57F7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F590E5CE-DEBF-4078-8EBA-C43069ABD79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4123BBD7-7C78-41F6-AFF2-2285A579B8D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16A51404-3385-472D-AD9A-C58F774943E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ED5DFC0E-4A5F-4CD3-BF51-E23D9DC2C91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a:extLst>
            <a:ext uri="{FF2B5EF4-FFF2-40B4-BE49-F238E27FC236}">
              <a16:creationId xmlns:a16="http://schemas.microsoft.com/office/drawing/2014/main" id="{8A2C7D57-F453-4D69-9E1D-D2CB2223183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854D2338-3E08-4BBF-8D27-34DFF1B6B76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a:extLst>
            <a:ext uri="{FF2B5EF4-FFF2-40B4-BE49-F238E27FC236}">
              <a16:creationId xmlns:a16="http://schemas.microsoft.com/office/drawing/2014/main" id="{32212796-04B0-442D-BC3F-C8C1C2E8C41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3D45880D-515A-4920-81B2-3B3B2C1278C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858" name="直線コネクタ 857">
          <a:extLst>
            <a:ext uri="{FF2B5EF4-FFF2-40B4-BE49-F238E27FC236}">
              <a16:creationId xmlns:a16="http://schemas.microsoft.com/office/drawing/2014/main" id="{2DCE8959-0AAB-41E4-82C7-09A16981810B}"/>
            </a:ext>
          </a:extLst>
        </xdr:cNvPr>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859" name="【公民館】&#10;有形固定資産減価償却率最小値テキスト">
          <a:extLst>
            <a:ext uri="{FF2B5EF4-FFF2-40B4-BE49-F238E27FC236}">
              <a16:creationId xmlns:a16="http://schemas.microsoft.com/office/drawing/2014/main" id="{7B201988-0F04-48CE-98CA-55EF5CF2CA2D}"/>
            </a:ext>
          </a:extLst>
        </xdr:cNvPr>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860" name="直線コネクタ 859">
          <a:extLst>
            <a:ext uri="{FF2B5EF4-FFF2-40B4-BE49-F238E27FC236}">
              <a16:creationId xmlns:a16="http://schemas.microsoft.com/office/drawing/2014/main" id="{16809721-A404-456D-9E2E-D1486A8F7140}"/>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861" name="【公民館】&#10;有形固定資産減価償却率最大値テキスト">
          <a:extLst>
            <a:ext uri="{FF2B5EF4-FFF2-40B4-BE49-F238E27FC236}">
              <a16:creationId xmlns:a16="http://schemas.microsoft.com/office/drawing/2014/main" id="{888D6D4C-88B7-40CB-9FB8-758BC10A71B1}"/>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862" name="直線コネクタ 861">
          <a:extLst>
            <a:ext uri="{FF2B5EF4-FFF2-40B4-BE49-F238E27FC236}">
              <a16:creationId xmlns:a16="http://schemas.microsoft.com/office/drawing/2014/main" id="{F1246D71-D773-4AB9-BC50-E55CC41A0138}"/>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863" name="【公民館】&#10;有形固定資産減価償却率平均値テキスト">
          <a:extLst>
            <a:ext uri="{FF2B5EF4-FFF2-40B4-BE49-F238E27FC236}">
              <a16:creationId xmlns:a16="http://schemas.microsoft.com/office/drawing/2014/main" id="{C2455DB5-B44D-41B8-BD92-2BFE27EA9CE2}"/>
            </a:ext>
          </a:extLst>
        </xdr:cNvPr>
        <xdr:cNvSpPr txBox="1"/>
      </xdr:nvSpPr>
      <xdr:spPr>
        <a:xfrm>
          <a:off x="16357600" y="1776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864" name="フローチャート: 判断 863">
          <a:extLst>
            <a:ext uri="{FF2B5EF4-FFF2-40B4-BE49-F238E27FC236}">
              <a16:creationId xmlns:a16="http://schemas.microsoft.com/office/drawing/2014/main" id="{49ED9C2E-B50C-4F32-91C0-88E93DC99C74}"/>
            </a:ext>
          </a:extLst>
        </xdr:cNvPr>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65" name="フローチャート: 判断 864">
          <a:extLst>
            <a:ext uri="{FF2B5EF4-FFF2-40B4-BE49-F238E27FC236}">
              <a16:creationId xmlns:a16="http://schemas.microsoft.com/office/drawing/2014/main" id="{940F7EBE-73B7-4876-B008-7365D999C3A8}"/>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866" name="フローチャート: 判断 865">
          <a:extLst>
            <a:ext uri="{FF2B5EF4-FFF2-40B4-BE49-F238E27FC236}">
              <a16:creationId xmlns:a16="http://schemas.microsoft.com/office/drawing/2014/main" id="{09A5E6D4-D87C-401C-BAC3-196587609E86}"/>
            </a:ext>
          </a:extLst>
        </xdr:cNvPr>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867" name="フローチャート: 判断 866">
          <a:extLst>
            <a:ext uri="{FF2B5EF4-FFF2-40B4-BE49-F238E27FC236}">
              <a16:creationId xmlns:a16="http://schemas.microsoft.com/office/drawing/2014/main" id="{30954673-4259-4F3F-922C-05519E487428}"/>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68" name="フローチャート: 判断 867">
          <a:extLst>
            <a:ext uri="{FF2B5EF4-FFF2-40B4-BE49-F238E27FC236}">
              <a16:creationId xmlns:a16="http://schemas.microsoft.com/office/drawing/2014/main" id="{FCCFA51C-6F95-4749-AA43-0158DC8844CB}"/>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A8C4D08D-1C15-4A70-BCB2-E2176DDB7E3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630C5F41-2886-40FA-838D-E9EE500F2E9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608CF9CD-AEBB-4CC5-9055-49F7C25D10F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277EA4C9-D738-48F0-8963-089DF2E81A9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97AF1A5A-61FC-43C2-A55B-ABCCFDCEBF6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59689</xdr:rowOff>
    </xdr:from>
    <xdr:to>
      <xdr:col>85</xdr:col>
      <xdr:colOff>177800</xdr:colOff>
      <xdr:row>105</xdr:row>
      <xdr:rowOff>161289</xdr:rowOff>
    </xdr:to>
    <xdr:sp macro="" textlink="">
      <xdr:nvSpPr>
        <xdr:cNvPr id="874" name="楕円 873">
          <a:extLst>
            <a:ext uri="{FF2B5EF4-FFF2-40B4-BE49-F238E27FC236}">
              <a16:creationId xmlns:a16="http://schemas.microsoft.com/office/drawing/2014/main" id="{B7211995-F83E-47D7-8310-43ABBD888970}"/>
            </a:ext>
          </a:extLst>
        </xdr:cNvPr>
        <xdr:cNvSpPr/>
      </xdr:nvSpPr>
      <xdr:spPr>
        <a:xfrm>
          <a:off x="16268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38116</xdr:rowOff>
    </xdr:from>
    <xdr:ext cx="405111" cy="259045"/>
    <xdr:sp macro="" textlink="">
      <xdr:nvSpPr>
        <xdr:cNvPr id="875" name="【公民館】&#10;有形固定資産減価償却率該当値テキスト">
          <a:extLst>
            <a:ext uri="{FF2B5EF4-FFF2-40B4-BE49-F238E27FC236}">
              <a16:creationId xmlns:a16="http://schemas.microsoft.com/office/drawing/2014/main" id="{1276575F-57F2-4AAB-AFE3-531464686929}"/>
            </a:ext>
          </a:extLst>
        </xdr:cNvPr>
        <xdr:cNvSpPr txBox="1"/>
      </xdr:nvSpPr>
      <xdr:spPr>
        <a:xfrm>
          <a:off x="1635760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21589</xdr:rowOff>
    </xdr:from>
    <xdr:to>
      <xdr:col>81</xdr:col>
      <xdr:colOff>101600</xdr:colOff>
      <xdr:row>105</xdr:row>
      <xdr:rowOff>123189</xdr:rowOff>
    </xdr:to>
    <xdr:sp macro="" textlink="">
      <xdr:nvSpPr>
        <xdr:cNvPr id="876" name="楕円 875">
          <a:extLst>
            <a:ext uri="{FF2B5EF4-FFF2-40B4-BE49-F238E27FC236}">
              <a16:creationId xmlns:a16="http://schemas.microsoft.com/office/drawing/2014/main" id="{FA11583D-01F7-4EA0-9143-E5C0890B2DA6}"/>
            </a:ext>
          </a:extLst>
        </xdr:cNvPr>
        <xdr:cNvSpPr/>
      </xdr:nvSpPr>
      <xdr:spPr>
        <a:xfrm>
          <a:off x="15430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72389</xdr:rowOff>
    </xdr:from>
    <xdr:to>
      <xdr:col>85</xdr:col>
      <xdr:colOff>127000</xdr:colOff>
      <xdr:row>105</xdr:row>
      <xdr:rowOff>110489</xdr:rowOff>
    </xdr:to>
    <xdr:cxnSp macro="">
      <xdr:nvCxnSpPr>
        <xdr:cNvPr id="877" name="直線コネクタ 876">
          <a:extLst>
            <a:ext uri="{FF2B5EF4-FFF2-40B4-BE49-F238E27FC236}">
              <a16:creationId xmlns:a16="http://schemas.microsoft.com/office/drawing/2014/main" id="{9A9001F5-68E0-42D1-BBE9-DFA0DAC8C44F}"/>
            </a:ext>
          </a:extLst>
        </xdr:cNvPr>
        <xdr:cNvCxnSpPr/>
      </xdr:nvCxnSpPr>
      <xdr:spPr>
        <a:xfrm>
          <a:off x="15481300" y="180746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4445</xdr:rowOff>
    </xdr:from>
    <xdr:to>
      <xdr:col>76</xdr:col>
      <xdr:colOff>165100</xdr:colOff>
      <xdr:row>105</xdr:row>
      <xdr:rowOff>106045</xdr:rowOff>
    </xdr:to>
    <xdr:sp macro="" textlink="">
      <xdr:nvSpPr>
        <xdr:cNvPr id="878" name="楕円 877">
          <a:extLst>
            <a:ext uri="{FF2B5EF4-FFF2-40B4-BE49-F238E27FC236}">
              <a16:creationId xmlns:a16="http://schemas.microsoft.com/office/drawing/2014/main" id="{9AC560EB-576A-4EDE-9D3E-5E0DA218950F}"/>
            </a:ext>
          </a:extLst>
        </xdr:cNvPr>
        <xdr:cNvSpPr/>
      </xdr:nvSpPr>
      <xdr:spPr>
        <a:xfrm>
          <a:off x="145415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55245</xdr:rowOff>
    </xdr:from>
    <xdr:to>
      <xdr:col>81</xdr:col>
      <xdr:colOff>50800</xdr:colOff>
      <xdr:row>105</xdr:row>
      <xdr:rowOff>72389</xdr:rowOff>
    </xdr:to>
    <xdr:cxnSp macro="">
      <xdr:nvCxnSpPr>
        <xdr:cNvPr id="879" name="直線コネクタ 878">
          <a:extLst>
            <a:ext uri="{FF2B5EF4-FFF2-40B4-BE49-F238E27FC236}">
              <a16:creationId xmlns:a16="http://schemas.microsoft.com/office/drawing/2014/main" id="{EC3FB0BD-DA23-4ED8-9F15-580599D7F7C0}"/>
            </a:ext>
          </a:extLst>
        </xdr:cNvPr>
        <xdr:cNvCxnSpPr/>
      </xdr:nvCxnSpPr>
      <xdr:spPr>
        <a:xfrm>
          <a:off x="14592300" y="1805749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10161</xdr:rowOff>
    </xdr:from>
    <xdr:to>
      <xdr:col>72</xdr:col>
      <xdr:colOff>38100</xdr:colOff>
      <xdr:row>105</xdr:row>
      <xdr:rowOff>111761</xdr:rowOff>
    </xdr:to>
    <xdr:sp macro="" textlink="">
      <xdr:nvSpPr>
        <xdr:cNvPr id="880" name="楕円 879">
          <a:extLst>
            <a:ext uri="{FF2B5EF4-FFF2-40B4-BE49-F238E27FC236}">
              <a16:creationId xmlns:a16="http://schemas.microsoft.com/office/drawing/2014/main" id="{9021222D-3EFF-4970-BAC4-8A1275510806}"/>
            </a:ext>
          </a:extLst>
        </xdr:cNvPr>
        <xdr:cNvSpPr/>
      </xdr:nvSpPr>
      <xdr:spPr>
        <a:xfrm>
          <a:off x="13652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55245</xdr:rowOff>
    </xdr:from>
    <xdr:to>
      <xdr:col>76</xdr:col>
      <xdr:colOff>114300</xdr:colOff>
      <xdr:row>105</xdr:row>
      <xdr:rowOff>60961</xdr:rowOff>
    </xdr:to>
    <xdr:cxnSp macro="">
      <xdr:nvCxnSpPr>
        <xdr:cNvPr id="881" name="直線コネクタ 880">
          <a:extLst>
            <a:ext uri="{FF2B5EF4-FFF2-40B4-BE49-F238E27FC236}">
              <a16:creationId xmlns:a16="http://schemas.microsoft.com/office/drawing/2014/main" id="{E7D6F005-0E80-4EDE-BE21-13CD103DA1EE}"/>
            </a:ext>
          </a:extLst>
        </xdr:cNvPr>
        <xdr:cNvCxnSpPr/>
      </xdr:nvCxnSpPr>
      <xdr:spPr>
        <a:xfrm flipV="1">
          <a:off x="13703300" y="180574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147320</xdr:rowOff>
    </xdr:from>
    <xdr:to>
      <xdr:col>67</xdr:col>
      <xdr:colOff>101600</xdr:colOff>
      <xdr:row>105</xdr:row>
      <xdr:rowOff>77470</xdr:rowOff>
    </xdr:to>
    <xdr:sp macro="" textlink="">
      <xdr:nvSpPr>
        <xdr:cNvPr id="882" name="楕円 881">
          <a:extLst>
            <a:ext uri="{FF2B5EF4-FFF2-40B4-BE49-F238E27FC236}">
              <a16:creationId xmlns:a16="http://schemas.microsoft.com/office/drawing/2014/main" id="{3C00C7D5-5B04-49EA-82DB-D3CA4FA59B90}"/>
            </a:ext>
          </a:extLst>
        </xdr:cNvPr>
        <xdr:cNvSpPr/>
      </xdr:nvSpPr>
      <xdr:spPr>
        <a:xfrm>
          <a:off x="12763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26670</xdr:rowOff>
    </xdr:from>
    <xdr:to>
      <xdr:col>71</xdr:col>
      <xdr:colOff>177800</xdr:colOff>
      <xdr:row>105</xdr:row>
      <xdr:rowOff>60961</xdr:rowOff>
    </xdr:to>
    <xdr:cxnSp macro="">
      <xdr:nvCxnSpPr>
        <xdr:cNvPr id="883" name="直線コネクタ 882">
          <a:extLst>
            <a:ext uri="{FF2B5EF4-FFF2-40B4-BE49-F238E27FC236}">
              <a16:creationId xmlns:a16="http://schemas.microsoft.com/office/drawing/2014/main" id="{F5B9C53D-45C4-4EDC-91B9-1FA199033517}"/>
            </a:ext>
          </a:extLst>
        </xdr:cNvPr>
        <xdr:cNvCxnSpPr/>
      </xdr:nvCxnSpPr>
      <xdr:spPr>
        <a:xfrm>
          <a:off x="12814300" y="180289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884" name="n_1aveValue【公民館】&#10;有形固定資産減価償却率">
          <a:extLst>
            <a:ext uri="{FF2B5EF4-FFF2-40B4-BE49-F238E27FC236}">
              <a16:creationId xmlns:a16="http://schemas.microsoft.com/office/drawing/2014/main" id="{634F4607-703E-4458-93D2-3C87012E23E0}"/>
            </a:ext>
          </a:extLst>
        </xdr:cNvPr>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885" name="n_2aveValue【公民館】&#10;有形固定資産減価償却率">
          <a:extLst>
            <a:ext uri="{FF2B5EF4-FFF2-40B4-BE49-F238E27FC236}">
              <a16:creationId xmlns:a16="http://schemas.microsoft.com/office/drawing/2014/main" id="{BDBC2671-B6B3-45A2-8E64-7D9DB9B05F30}"/>
            </a:ext>
          </a:extLst>
        </xdr:cNvPr>
        <xdr:cNvSpPr txBox="1"/>
      </xdr:nvSpPr>
      <xdr:spPr>
        <a:xfrm>
          <a:off x="143897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886" name="n_3aveValue【公民館】&#10;有形固定資産減価償却率">
          <a:extLst>
            <a:ext uri="{FF2B5EF4-FFF2-40B4-BE49-F238E27FC236}">
              <a16:creationId xmlns:a16="http://schemas.microsoft.com/office/drawing/2014/main" id="{59A74A3C-32C6-4F02-97A9-D2CA25B14183}"/>
            </a:ext>
          </a:extLst>
        </xdr:cNvPr>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887" name="n_4aveValue【公民館】&#10;有形固定資産減価償却率">
          <a:extLst>
            <a:ext uri="{FF2B5EF4-FFF2-40B4-BE49-F238E27FC236}">
              <a16:creationId xmlns:a16="http://schemas.microsoft.com/office/drawing/2014/main" id="{EAA8E28F-EE9A-4984-9A8B-33DA7296BDCF}"/>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114316</xdr:rowOff>
    </xdr:from>
    <xdr:ext cx="405111" cy="259045"/>
    <xdr:sp macro="" textlink="">
      <xdr:nvSpPr>
        <xdr:cNvPr id="888" name="n_1mainValue【公民館】&#10;有形固定資産減価償却率">
          <a:extLst>
            <a:ext uri="{FF2B5EF4-FFF2-40B4-BE49-F238E27FC236}">
              <a16:creationId xmlns:a16="http://schemas.microsoft.com/office/drawing/2014/main" id="{CCCE3084-0241-4EB9-B6EB-DAB52C2B737A}"/>
            </a:ext>
          </a:extLst>
        </xdr:cNvPr>
        <xdr:cNvSpPr txBox="1"/>
      </xdr:nvSpPr>
      <xdr:spPr>
        <a:xfrm>
          <a:off x="152660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97172</xdr:rowOff>
    </xdr:from>
    <xdr:ext cx="405111" cy="259045"/>
    <xdr:sp macro="" textlink="">
      <xdr:nvSpPr>
        <xdr:cNvPr id="889" name="n_2mainValue【公民館】&#10;有形固定資産減価償却率">
          <a:extLst>
            <a:ext uri="{FF2B5EF4-FFF2-40B4-BE49-F238E27FC236}">
              <a16:creationId xmlns:a16="http://schemas.microsoft.com/office/drawing/2014/main" id="{392E24FF-FDDB-4106-A950-A151A84E279D}"/>
            </a:ext>
          </a:extLst>
        </xdr:cNvPr>
        <xdr:cNvSpPr txBox="1"/>
      </xdr:nvSpPr>
      <xdr:spPr>
        <a:xfrm>
          <a:off x="14389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102888</xdr:rowOff>
    </xdr:from>
    <xdr:ext cx="405111" cy="259045"/>
    <xdr:sp macro="" textlink="">
      <xdr:nvSpPr>
        <xdr:cNvPr id="890" name="n_3mainValue【公民館】&#10;有形固定資産減価償却率">
          <a:extLst>
            <a:ext uri="{FF2B5EF4-FFF2-40B4-BE49-F238E27FC236}">
              <a16:creationId xmlns:a16="http://schemas.microsoft.com/office/drawing/2014/main" id="{8448EC3C-9597-4842-BC3F-FFB763427D64}"/>
            </a:ext>
          </a:extLst>
        </xdr:cNvPr>
        <xdr:cNvSpPr txBox="1"/>
      </xdr:nvSpPr>
      <xdr:spPr>
        <a:xfrm>
          <a:off x="13500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68597</xdr:rowOff>
    </xdr:from>
    <xdr:ext cx="405111" cy="259045"/>
    <xdr:sp macro="" textlink="">
      <xdr:nvSpPr>
        <xdr:cNvPr id="891" name="n_4mainValue【公民館】&#10;有形固定資産減価償却率">
          <a:extLst>
            <a:ext uri="{FF2B5EF4-FFF2-40B4-BE49-F238E27FC236}">
              <a16:creationId xmlns:a16="http://schemas.microsoft.com/office/drawing/2014/main" id="{46AAD0F6-67FC-446E-891E-EFC7DF5310A8}"/>
            </a:ext>
          </a:extLst>
        </xdr:cNvPr>
        <xdr:cNvSpPr txBox="1"/>
      </xdr:nvSpPr>
      <xdr:spPr>
        <a:xfrm>
          <a:off x="12611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EFD474AB-52D3-4766-BC2E-57F3A29416F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FA5D6C7A-E236-418D-AE2C-A6FA5B1B6FD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51674897-A0EC-43E3-A6F9-96A514EBD70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884CFF83-3572-4789-A58A-05E5F9C2AEC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956F9D9D-5FE6-4120-933A-D754CE365BE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360E48F7-A48C-4192-968B-9147428C705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4308CB8E-913D-4920-A56D-5CC9A635A8D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5D08A4AB-C804-4B63-AEAA-CCE86A6313D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B8041CDA-59C7-4C86-934E-7E2A80749FF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FAB641B2-E617-4C02-8F42-89567515E04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1F7AAC08-012A-4EE1-939C-5C1C9AAD2A5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5085733E-F6EA-435A-8856-DF4A522FF78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0C0A9AFB-2B39-4BE8-8DCC-3072E871D23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AA9E0942-1008-4764-BC1D-43819763EF7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E67033AE-1DCE-4AB3-8D19-4FEB658500D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FC38E6DE-264D-4431-90A6-E3F24ABDEE7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C279854D-EB9D-442C-8CBD-5CCF6B785CD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F6928569-CEEF-47D8-B599-730897376C3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B71CDE4A-01C0-472C-8C8C-AA75E4DB57F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BD43915A-0BE1-4FCC-AAB8-F144D0C0B4C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a:extLst>
            <a:ext uri="{FF2B5EF4-FFF2-40B4-BE49-F238E27FC236}">
              <a16:creationId xmlns:a16="http://schemas.microsoft.com/office/drawing/2014/main" id="{9C92257D-53A9-471C-A97D-E243FF94005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913" name="直線コネクタ 912">
          <a:extLst>
            <a:ext uri="{FF2B5EF4-FFF2-40B4-BE49-F238E27FC236}">
              <a16:creationId xmlns:a16="http://schemas.microsoft.com/office/drawing/2014/main" id="{747FFF66-35B9-44E7-9CD7-131AC4E78377}"/>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4" name="【公民館】&#10;一人当たり面積最小値テキスト">
          <a:extLst>
            <a:ext uri="{FF2B5EF4-FFF2-40B4-BE49-F238E27FC236}">
              <a16:creationId xmlns:a16="http://schemas.microsoft.com/office/drawing/2014/main" id="{8A6957E9-6B7C-44FD-B727-CABB50810CEC}"/>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5" name="直線コネクタ 914">
          <a:extLst>
            <a:ext uri="{FF2B5EF4-FFF2-40B4-BE49-F238E27FC236}">
              <a16:creationId xmlns:a16="http://schemas.microsoft.com/office/drawing/2014/main" id="{6EB37B18-3809-44CC-A273-E9B207003F9F}"/>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916" name="【公民館】&#10;一人当たり面積最大値テキスト">
          <a:extLst>
            <a:ext uri="{FF2B5EF4-FFF2-40B4-BE49-F238E27FC236}">
              <a16:creationId xmlns:a16="http://schemas.microsoft.com/office/drawing/2014/main" id="{72F96112-48A3-4C02-9D7B-D12D9EDD6906}"/>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917" name="直線コネクタ 916">
          <a:extLst>
            <a:ext uri="{FF2B5EF4-FFF2-40B4-BE49-F238E27FC236}">
              <a16:creationId xmlns:a16="http://schemas.microsoft.com/office/drawing/2014/main" id="{BAC17DF1-9DA3-41DF-9AE7-AD7AE3123FDC}"/>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918" name="【公民館】&#10;一人当たり面積平均値テキスト">
          <a:extLst>
            <a:ext uri="{FF2B5EF4-FFF2-40B4-BE49-F238E27FC236}">
              <a16:creationId xmlns:a16="http://schemas.microsoft.com/office/drawing/2014/main" id="{CFCA0328-2C34-484A-9505-5FFD0C1EAFE0}"/>
            </a:ext>
          </a:extLst>
        </xdr:cNvPr>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19" name="フローチャート: 判断 918">
          <a:extLst>
            <a:ext uri="{FF2B5EF4-FFF2-40B4-BE49-F238E27FC236}">
              <a16:creationId xmlns:a16="http://schemas.microsoft.com/office/drawing/2014/main" id="{2F353388-2F7D-4B46-BF71-888C63174F66}"/>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920" name="フローチャート: 判断 919">
          <a:extLst>
            <a:ext uri="{FF2B5EF4-FFF2-40B4-BE49-F238E27FC236}">
              <a16:creationId xmlns:a16="http://schemas.microsoft.com/office/drawing/2014/main" id="{44DD87AE-A0DB-4D8A-B987-39AD622865BB}"/>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921" name="フローチャート: 判断 920">
          <a:extLst>
            <a:ext uri="{FF2B5EF4-FFF2-40B4-BE49-F238E27FC236}">
              <a16:creationId xmlns:a16="http://schemas.microsoft.com/office/drawing/2014/main" id="{E52C9DC4-5C1E-4493-A54A-A40AB519CE43}"/>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922" name="フローチャート: 判断 921">
          <a:extLst>
            <a:ext uri="{FF2B5EF4-FFF2-40B4-BE49-F238E27FC236}">
              <a16:creationId xmlns:a16="http://schemas.microsoft.com/office/drawing/2014/main" id="{B94A6F42-C461-4B90-B769-1AA3506E93BB}"/>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923" name="フローチャート: 判断 922">
          <a:extLst>
            <a:ext uri="{FF2B5EF4-FFF2-40B4-BE49-F238E27FC236}">
              <a16:creationId xmlns:a16="http://schemas.microsoft.com/office/drawing/2014/main" id="{3A10185C-683B-4288-816D-DE543E7778E7}"/>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B08A8146-435F-4F63-9ED9-A1EDDE99FBE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BFDF39B2-0F3F-4EAB-A895-F0B1BE3FB64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DF4BA215-99B0-472F-8E34-EBE291F45CD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607967C5-EEFF-4B40-8F6C-ED8781DE31E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BD7F9B67-38FB-4C68-9667-A9F62E1B01A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48261</xdr:rowOff>
    </xdr:from>
    <xdr:to>
      <xdr:col>116</xdr:col>
      <xdr:colOff>114300</xdr:colOff>
      <xdr:row>100</xdr:row>
      <xdr:rowOff>149861</xdr:rowOff>
    </xdr:to>
    <xdr:sp macro="" textlink="">
      <xdr:nvSpPr>
        <xdr:cNvPr id="929" name="楕円 928">
          <a:extLst>
            <a:ext uri="{FF2B5EF4-FFF2-40B4-BE49-F238E27FC236}">
              <a16:creationId xmlns:a16="http://schemas.microsoft.com/office/drawing/2014/main" id="{8543E545-E6EA-43CF-81AF-E5F0E0F47152}"/>
            </a:ext>
          </a:extLst>
        </xdr:cNvPr>
        <xdr:cNvSpPr/>
      </xdr:nvSpPr>
      <xdr:spPr>
        <a:xfrm>
          <a:off x="221107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134638</xdr:rowOff>
    </xdr:from>
    <xdr:ext cx="469744" cy="259045"/>
    <xdr:sp macro="" textlink="">
      <xdr:nvSpPr>
        <xdr:cNvPr id="930" name="【公民館】&#10;一人当たり面積該当値テキスト">
          <a:extLst>
            <a:ext uri="{FF2B5EF4-FFF2-40B4-BE49-F238E27FC236}">
              <a16:creationId xmlns:a16="http://schemas.microsoft.com/office/drawing/2014/main" id="{DDB46838-6884-45CC-A6D5-ACB2E4FFA593}"/>
            </a:ext>
          </a:extLst>
        </xdr:cNvPr>
        <xdr:cNvSpPr txBox="1"/>
      </xdr:nvSpPr>
      <xdr:spPr>
        <a:xfrm>
          <a:off x="22199600" y="1710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73406</xdr:rowOff>
    </xdr:from>
    <xdr:to>
      <xdr:col>112</xdr:col>
      <xdr:colOff>38100</xdr:colOff>
      <xdr:row>101</xdr:row>
      <xdr:rowOff>3556</xdr:rowOff>
    </xdr:to>
    <xdr:sp macro="" textlink="">
      <xdr:nvSpPr>
        <xdr:cNvPr id="931" name="楕円 930">
          <a:extLst>
            <a:ext uri="{FF2B5EF4-FFF2-40B4-BE49-F238E27FC236}">
              <a16:creationId xmlns:a16="http://schemas.microsoft.com/office/drawing/2014/main" id="{A0EC05B0-0E6F-48D1-B49F-DEA5ECE863FC}"/>
            </a:ext>
          </a:extLst>
        </xdr:cNvPr>
        <xdr:cNvSpPr/>
      </xdr:nvSpPr>
      <xdr:spPr>
        <a:xfrm>
          <a:off x="21272500" y="1721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99061</xdr:rowOff>
    </xdr:from>
    <xdr:to>
      <xdr:col>116</xdr:col>
      <xdr:colOff>63500</xdr:colOff>
      <xdr:row>100</xdr:row>
      <xdr:rowOff>124206</xdr:rowOff>
    </xdr:to>
    <xdr:cxnSp macro="">
      <xdr:nvCxnSpPr>
        <xdr:cNvPr id="932" name="直線コネクタ 931">
          <a:extLst>
            <a:ext uri="{FF2B5EF4-FFF2-40B4-BE49-F238E27FC236}">
              <a16:creationId xmlns:a16="http://schemas.microsoft.com/office/drawing/2014/main" id="{CD743744-BF9D-4A5A-B148-E0B6682984D7}"/>
            </a:ext>
          </a:extLst>
        </xdr:cNvPr>
        <xdr:cNvCxnSpPr/>
      </xdr:nvCxnSpPr>
      <xdr:spPr>
        <a:xfrm flipV="1">
          <a:off x="21323300" y="17244061"/>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89408</xdr:rowOff>
    </xdr:from>
    <xdr:to>
      <xdr:col>107</xdr:col>
      <xdr:colOff>101600</xdr:colOff>
      <xdr:row>101</xdr:row>
      <xdr:rowOff>19558</xdr:rowOff>
    </xdr:to>
    <xdr:sp macro="" textlink="">
      <xdr:nvSpPr>
        <xdr:cNvPr id="933" name="楕円 932">
          <a:extLst>
            <a:ext uri="{FF2B5EF4-FFF2-40B4-BE49-F238E27FC236}">
              <a16:creationId xmlns:a16="http://schemas.microsoft.com/office/drawing/2014/main" id="{B57F275F-5A77-4694-BCF4-DD04A1131E2B}"/>
            </a:ext>
          </a:extLst>
        </xdr:cNvPr>
        <xdr:cNvSpPr/>
      </xdr:nvSpPr>
      <xdr:spPr>
        <a:xfrm>
          <a:off x="20383500" y="1723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124206</xdr:rowOff>
    </xdr:from>
    <xdr:to>
      <xdr:col>111</xdr:col>
      <xdr:colOff>177800</xdr:colOff>
      <xdr:row>100</xdr:row>
      <xdr:rowOff>140208</xdr:rowOff>
    </xdr:to>
    <xdr:cxnSp macro="">
      <xdr:nvCxnSpPr>
        <xdr:cNvPr id="934" name="直線コネクタ 933">
          <a:extLst>
            <a:ext uri="{FF2B5EF4-FFF2-40B4-BE49-F238E27FC236}">
              <a16:creationId xmlns:a16="http://schemas.microsoft.com/office/drawing/2014/main" id="{17C374B9-841A-4979-A6DC-F8EB5BB9BC6D}"/>
            </a:ext>
          </a:extLst>
        </xdr:cNvPr>
        <xdr:cNvCxnSpPr/>
      </xdr:nvCxnSpPr>
      <xdr:spPr>
        <a:xfrm flipV="1">
          <a:off x="20434300" y="1726920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103124</xdr:rowOff>
    </xdr:from>
    <xdr:to>
      <xdr:col>102</xdr:col>
      <xdr:colOff>165100</xdr:colOff>
      <xdr:row>101</xdr:row>
      <xdr:rowOff>33274</xdr:rowOff>
    </xdr:to>
    <xdr:sp macro="" textlink="">
      <xdr:nvSpPr>
        <xdr:cNvPr id="935" name="楕円 934">
          <a:extLst>
            <a:ext uri="{FF2B5EF4-FFF2-40B4-BE49-F238E27FC236}">
              <a16:creationId xmlns:a16="http://schemas.microsoft.com/office/drawing/2014/main" id="{5E1A6E03-32A4-45B7-A69B-5FD95304EAE5}"/>
            </a:ext>
          </a:extLst>
        </xdr:cNvPr>
        <xdr:cNvSpPr/>
      </xdr:nvSpPr>
      <xdr:spPr>
        <a:xfrm>
          <a:off x="19494500" y="1724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140208</xdr:rowOff>
    </xdr:from>
    <xdr:to>
      <xdr:col>107</xdr:col>
      <xdr:colOff>50800</xdr:colOff>
      <xdr:row>100</xdr:row>
      <xdr:rowOff>153924</xdr:rowOff>
    </xdr:to>
    <xdr:cxnSp macro="">
      <xdr:nvCxnSpPr>
        <xdr:cNvPr id="936" name="直線コネクタ 935">
          <a:extLst>
            <a:ext uri="{FF2B5EF4-FFF2-40B4-BE49-F238E27FC236}">
              <a16:creationId xmlns:a16="http://schemas.microsoft.com/office/drawing/2014/main" id="{87D82E10-75A7-4366-862B-D322541777D0}"/>
            </a:ext>
          </a:extLst>
        </xdr:cNvPr>
        <xdr:cNvCxnSpPr/>
      </xdr:nvCxnSpPr>
      <xdr:spPr>
        <a:xfrm flipV="1">
          <a:off x="19545300" y="17285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107696</xdr:rowOff>
    </xdr:from>
    <xdr:to>
      <xdr:col>98</xdr:col>
      <xdr:colOff>38100</xdr:colOff>
      <xdr:row>101</xdr:row>
      <xdr:rowOff>37846</xdr:rowOff>
    </xdr:to>
    <xdr:sp macro="" textlink="">
      <xdr:nvSpPr>
        <xdr:cNvPr id="937" name="楕円 936">
          <a:extLst>
            <a:ext uri="{FF2B5EF4-FFF2-40B4-BE49-F238E27FC236}">
              <a16:creationId xmlns:a16="http://schemas.microsoft.com/office/drawing/2014/main" id="{594CE93C-7AB5-4F66-9F2D-CA9111A5E328}"/>
            </a:ext>
          </a:extLst>
        </xdr:cNvPr>
        <xdr:cNvSpPr/>
      </xdr:nvSpPr>
      <xdr:spPr>
        <a:xfrm>
          <a:off x="18605500" y="1725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153924</xdr:rowOff>
    </xdr:from>
    <xdr:to>
      <xdr:col>102</xdr:col>
      <xdr:colOff>114300</xdr:colOff>
      <xdr:row>100</xdr:row>
      <xdr:rowOff>158496</xdr:rowOff>
    </xdr:to>
    <xdr:cxnSp macro="">
      <xdr:nvCxnSpPr>
        <xdr:cNvPr id="938" name="直線コネクタ 937">
          <a:extLst>
            <a:ext uri="{FF2B5EF4-FFF2-40B4-BE49-F238E27FC236}">
              <a16:creationId xmlns:a16="http://schemas.microsoft.com/office/drawing/2014/main" id="{973D9F3B-9A8A-4991-B9C7-EA5A6758C711}"/>
            </a:ext>
          </a:extLst>
        </xdr:cNvPr>
        <xdr:cNvCxnSpPr/>
      </xdr:nvCxnSpPr>
      <xdr:spPr>
        <a:xfrm flipV="1">
          <a:off x="18656300" y="17298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939" name="n_1aveValue【公民館】&#10;一人当たり面積">
          <a:extLst>
            <a:ext uri="{FF2B5EF4-FFF2-40B4-BE49-F238E27FC236}">
              <a16:creationId xmlns:a16="http://schemas.microsoft.com/office/drawing/2014/main" id="{0D8A378F-1063-4D7B-9AE4-D33AF3CCCFD8}"/>
            </a:ext>
          </a:extLst>
        </xdr:cNvPr>
        <xdr:cNvSpPr txBox="1"/>
      </xdr:nvSpPr>
      <xdr:spPr>
        <a:xfrm>
          <a:off x="210757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940" name="n_2aveValue【公民館】&#10;一人当たり面積">
          <a:extLst>
            <a:ext uri="{FF2B5EF4-FFF2-40B4-BE49-F238E27FC236}">
              <a16:creationId xmlns:a16="http://schemas.microsoft.com/office/drawing/2014/main" id="{7779C293-D2C8-4C81-96B1-F28CEF0A7148}"/>
            </a:ext>
          </a:extLst>
        </xdr:cNvPr>
        <xdr:cNvSpPr txBox="1"/>
      </xdr:nvSpPr>
      <xdr:spPr>
        <a:xfrm>
          <a:off x="201994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941" name="n_3aveValue【公民館】&#10;一人当たり面積">
          <a:extLst>
            <a:ext uri="{FF2B5EF4-FFF2-40B4-BE49-F238E27FC236}">
              <a16:creationId xmlns:a16="http://schemas.microsoft.com/office/drawing/2014/main" id="{AC872957-3D22-4537-94A0-AA4DCFE6FA29}"/>
            </a:ext>
          </a:extLst>
        </xdr:cNvPr>
        <xdr:cNvSpPr txBox="1"/>
      </xdr:nvSpPr>
      <xdr:spPr>
        <a:xfrm>
          <a:off x="19310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942" name="n_4aveValue【公民館】&#10;一人当たり面積">
          <a:extLst>
            <a:ext uri="{FF2B5EF4-FFF2-40B4-BE49-F238E27FC236}">
              <a16:creationId xmlns:a16="http://schemas.microsoft.com/office/drawing/2014/main" id="{140DB8D0-F9A6-42D4-9554-84D8DF70C5A5}"/>
            </a:ext>
          </a:extLst>
        </xdr:cNvPr>
        <xdr:cNvSpPr txBox="1"/>
      </xdr:nvSpPr>
      <xdr:spPr>
        <a:xfrm>
          <a:off x="18421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20083</xdr:rowOff>
    </xdr:from>
    <xdr:ext cx="469744" cy="259045"/>
    <xdr:sp macro="" textlink="">
      <xdr:nvSpPr>
        <xdr:cNvPr id="943" name="n_1mainValue【公民館】&#10;一人当たり面積">
          <a:extLst>
            <a:ext uri="{FF2B5EF4-FFF2-40B4-BE49-F238E27FC236}">
              <a16:creationId xmlns:a16="http://schemas.microsoft.com/office/drawing/2014/main" id="{07B60D6D-FC6B-4ECB-A2F5-94B94ACB01C6}"/>
            </a:ext>
          </a:extLst>
        </xdr:cNvPr>
        <xdr:cNvSpPr txBox="1"/>
      </xdr:nvSpPr>
      <xdr:spPr>
        <a:xfrm>
          <a:off x="21075727" y="1699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36085</xdr:rowOff>
    </xdr:from>
    <xdr:ext cx="469744" cy="259045"/>
    <xdr:sp macro="" textlink="">
      <xdr:nvSpPr>
        <xdr:cNvPr id="944" name="n_2mainValue【公民館】&#10;一人当たり面積">
          <a:extLst>
            <a:ext uri="{FF2B5EF4-FFF2-40B4-BE49-F238E27FC236}">
              <a16:creationId xmlns:a16="http://schemas.microsoft.com/office/drawing/2014/main" id="{320DC759-C77E-4DB9-83AF-72C98486CE25}"/>
            </a:ext>
          </a:extLst>
        </xdr:cNvPr>
        <xdr:cNvSpPr txBox="1"/>
      </xdr:nvSpPr>
      <xdr:spPr>
        <a:xfrm>
          <a:off x="20199427" y="1700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49801</xdr:rowOff>
    </xdr:from>
    <xdr:ext cx="469744" cy="259045"/>
    <xdr:sp macro="" textlink="">
      <xdr:nvSpPr>
        <xdr:cNvPr id="945" name="n_3mainValue【公民館】&#10;一人当たり面積">
          <a:extLst>
            <a:ext uri="{FF2B5EF4-FFF2-40B4-BE49-F238E27FC236}">
              <a16:creationId xmlns:a16="http://schemas.microsoft.com/office/drawing/2014/main" id="{E00CAB01-BA82-49EF-9BA2-7589F7CC96FA}"/>
            </a:ext>
          </a:extLst>
        </xdr:cNvPr>
        <xdr:cNvSpPr txBox="1"/>
      </xdr:nvSpPr>
      <xdr:spPr>
        <a:xfrm>
          <a:off x="19310427" y="1702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54373</xdr:rowOff>
    </xdr:from>
    <xdr:ext cx="469744" cy="259045"/>
    <xdr:sp macro="" textlink="">
      <xdr:nvSpPr>
        <xdr:cNvPr id="946" name="n_4mainValue【公民館】&#10;一人当たり面積">
          <a:extLst>
            <a:ext uri="{FF2B5EF4-FFF2-40B4-BE49-F238E27FC236}">
              <a16:creationId xmlns:a16="http://schemas.microsoft.com/office/drawing/2014/main" id="{9CEB1571-458E-4053-B093-AF4ABC698CC0}"/>
            </a:ext>
          </a:extLst>
        </xdr:cNvPr>
        <xdr:cNvSpPr txBox="1"/>
      </xdr:nvSpPr>
      <xdr:spPr>
        <a:xfrm>
          <a:off x="18421427" y="1702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C2A852E2-1315-4A3C-AA37-4A573BA3865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9EAFB738-4D54-42EB-8D20-54C4FA70F8B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312819A7-522E-42AD-98BB-9D64D592E77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類似団体と比較して、特に有形固定資産減価償却率が高くなっている施設は道路である。当市は類似団体内においても最大級の面積を持ち、管理する道路も広域にわたり総延長は</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ｋｍを超え、建設後数十年経過している路線が多いため、全ての道路を更新することは不可能である。道路・橋梁・トンネルについては、長寿命化計画に基づき、通行の安全確保、ライフサイクルコストの縮減及び予算の平準化を行っていく。</a:t>
          </a:r>
          <a:endParaRPr lang="ja-JP" altLang="ja-JP" sz="1400">
            <a:effectLst/>
          </a:endParaRPr>
        </a:p>
        <a:p>
          <a:r>
            <a:rPr kumimoji="1" lang="ja-JP" altLang="ja-JP" sz="1100">
              <a:solidFill>
                <a:schemeClr val="dk1"/>
              </a:solidFill>
              <a:effectLst/>
              <a:latin typeface="+mn-lt"/>
              <a:ea typeface="+mn-ea"/>
              <a:cs typeface="+mn-cs"/>
            </a:rPr>
            <a:t>一人当たり有形固定資産（償却資産）額と一人当たり面積について、多くの施設で類似団体より高くなっているが、これは９市町村による合併で、各地区に同種・同機能の施設が数多くあることが考えられる。公営住宅については、需要状況や人口動向等を勘案し、それに見合った縮減・集約化も検討するため、今後減少する可能性もある。学校施設については、統廃合が進んだことにより休廃校となっている施設も増加しており、除却や地区・民間の利用可能な施設は、転用、貸付け、譲渡や売却等を行い、有効活用を推進していくため、今後は一人当たり面積が減少していく可能性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84F927A-78A5-4A3A-86FC-4D4313BF188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BB100B9-8CE1-4ED6-9561-8716FBA21E1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6B9B810-BC3A-4C74-9D60-1A134902E6E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AA2D43-BF94-4885-999A-82D5BF2AEB3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0B2892A-7CCC-44F1-9940-FC629B34FCD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ADE6739-A67D-418F-90C1-E5318AAA024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7387651-D1B9-4F98-BFD2-BC4DA44A76A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C15FBCA-3B1A-460B-9293-781C7D67603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E17ED6-06FE-4C51-BFDE-32B367FE2DF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CAE72A5-0637-4391-8A87-EF0652A96F9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65,624
64,949
903.14
48,268,077
47,074,505
1,019,795
24,915,641
42,746,429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1412506-A1A6-409D-B472-607A1414A0E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6DE1FAE-4C44-48F8-9438-40EC0E47415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FBEC870-7725-4493-9064-7D0D5ACED74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A0B188B-2429-404A-852E-713CCC9DA93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B86D556-4057-4BF2-AD3F-DF1B2024E97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D5B2DF2-0600-4C67-AAC7-FCBA11AE1A8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DA0FB0D-AD2C-4ADE-96D2-491F2581963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0FBA3A8-7473-4A8C-B194-F709BF5FD0E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FB2C369-33DB-40FE-8D8A-28E222AECE2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896F8D-8D56-40E5-BACD-E52002EEB3D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E95D156-8EB7-4C70-BE08-0B086F52A9D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79CE6BE-884B-4543-919F-EFEA7B39279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8755C28-CCE2-4738-B2DE-948889A185A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1E410E1-882F-469F-B598-28771183E67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84C97DA-46CF-436D-AD3B-1599582C95E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2A15030-A493-4599-811E-41907C4BBDF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E27408F-A400-46B1-ADBB-5D5D22E902B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13A7E5D-1A4C-4BBC-A6B4-6A6BBA80415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2E41EF4-454D-415B-A15E-21E7E103E42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0BDBE92-D4AC-43F5-9816-ECA4C714534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2DEB2A1-149D-49A2-BF04-89F6BE89DAB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6DB3FF5-A360-450C-865F-16B98428A5F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3E0083D-D63E-455D-A0AA-F1F7E63B542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87C7E8B-4972-4D50-9ACB-EB54B5B86B3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4891EE1-957D-4F16-A2DB-80CF919CC23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6F0EA62-30AC-4056-A6CF-8C34348FB0E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8F33ECA-2C43-4A0A-A991-C7D186F98F2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A79410B-FC6C-441E-A129-8464086C526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113DCEC-7A94-44A8-8485-5C648EFF4B9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A719559-1377-4488-8736-2A06E58E807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06B1F9F-24B2-40CB-A01B-DF8CBC36940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9B8F795-8C9C-4266-B435-F0DDA222B4D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C2B8590-C6B3-4C71-A068-197D5EC7D21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D50D6C8-48AC-4591-BB6C-90BE1684E45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4901C2B-30F8-493B-A40F-A02E14EEC08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B7C490E-968C-4B26-AA9E-BA55E873540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5FFAE8B-185C-48AF-99A4-B0EFA20878A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4780EFE-B200-4A05-956C-BCAD33C8922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E7635E6-99B8-4F43-BAD9-88C71419D75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76A13AF-14CA-44E9-9633-886726DC287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6FD49E3-E492-46ED-8445-FD9FFB9DA20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516E374-6D87-46B9-AE86-235C94A9810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A37F653-73FC-4CE3-A60A-359D9C2C9FB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9892C35-9933-4C74-83D4-F02727101A4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DF83357-64BA-4D52-B4DB-8B539B35FA6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128CD41-5EBA-4331-95F4-575ABDE870F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BC7A7388-D3E2-46BF-ADBA-AE7F31FB412F}"/>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DD88C491-77FE-450F-8215-581DDAAF0825}"/>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D04C3668-843F-46B0-BB0C-6F41076EFC72}"/>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B38BF778-816E-4C53-9266-55C38961BE79}"/>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A7B33FB2-8826-4FB0-9783-34F01DCCA649}"/>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2494C4C1-366B-4A00-B14A-251C59FD2F1A}"/>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8C276357-D77F-4FF7-A9EF-C05C836D4603}"/>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17A059D8-2F00-448A-AAAD-E072D8DBD381}"/>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EFF24AB5-A3CA-474F-A33B-9A8CC0F9E0FE}"/>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0DEEEC35-0095-4D94-AAAF-22966CC6D6C6}"/>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BE053E9A-8566-40CA-9AEF-03DB6BD4D1CE}"/>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970F102-AACC-4A52-9A90-593D1C9F66D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EDE6E07-30D5-4C83-86EF-63BF7D17ABD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A145302-C2CA-492A-8DC2-7BA73FA60D4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4F096CD-71F1-4686-A3B5-68CEB1898DE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FCFEF5C-9B50-4DD5-AC9D-F89195100E8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154396</xdr:rowOff>
    </xdr:from>
    <xdr:to>
      <xdr:col>24</xdr:col>
      <xdr:colOff>114300</xdr:colOff>
      <xdr:row>40</xdr:row>
      <xdr:rowOff>84546</xdr:rowOff>
    </xdr:to>
    <xdr:sp macro="" textlink="">
      <xdr:nvSpPr>
        <xdr:cNvPr id="74" name="楕円 73">
          <a:extLst>
            <a:ext uri="{FF2B5EF4-FFF2-40B4-BE49-F238E27FC236}">
              <a16:creationId xmlns:a16="http://schemas.microsoft.com/office/drawing/2014/main" id="{5F0F34B1-5CD6-4D94-8F37-DBD0285473D9}"/>
            </a:ext>
          </a:extLst>
        </xdr:cNvPr>
        <xdr:cNvSpPr/>
      </xdr:nvSpPr>
      <xdr:spPr>
        <a:xfrm>
          <a:off x="45847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132823</xdr:rowOff>
    </xdr:from>
    <xdr:ext cx="405111" cy="259045"/>
    <xdr:sp macro="" textlink="">
      <xdr:nvSpPr>
        <xdr:cNvPr id="75" name="【図書館】&#10;有形固定資産減価償却率該当値テキスト">
          <a:extLst>
            <a:ext uri="{FF2B5EF4-FFF2-40B4-BE49-F238E27FC236}">
              <a16:creationId xmlns:a16="http://schemas.microsoft.com/office/drawing/2014/main" id="{A861247E-520B-4AE9-A76A-80B0753A3321}"/>
            </a:ext>
          </a:extLst>
        </xdr:cNvPr>
        <xdr:cNvSpPr txBox="1"/>
      </xdr:nvSpPr>
      <xdr:spPr>
        <a:xfrm>
          <a:off x="4673600" y="681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121738</xdr:rowOff>
    </xdr:from>
    <xdr:to>
      <xdr:col>20</xdr:col>
      <xdr:colOff>38100</xdr:colOff>
      <xdr:row>40</xdr:row>
      <xdr:rowOff>51888</xdr:rowOff>
    </xdr:to>
    <xdr:sp macro="" textlink="">
      <xdr:nvSpPr>
        <xdr:cNvPr id="76" name="楕円 75">
          <a:extLst>
            <a:ext uri="{FF2B5EF4-FFF2-40B4-BE49-F238E27FC236}">
              <a16:creationId xmlns:a16="http://schemas.microsoft.com/office/drawing/2014/main" id="{463257C3-B1B4-4BFA-9AC0-2886584931FB}"/>
            </a:ext>
          </a:extLst>
        </xdr:cNvPr>
        <xdr:cNvSpPr/>
      </xdr:nvSpPr>
      <xdr:spPr>
        <a:xfrm>
          <a:off x="3746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1088</xdr:rowOff>
    </xdr:from>
    <xdr:to>
      <xdr:col>24</xdr:col>
      <xdr:colOff>63500</xdr:colOff>
      <xdr:row>40</xdr:row>
      <xdr:rowOff>33746</xdr:rowOff>
    </xdr:to>
    <xdr:cxnSp macro="">
      <xdr:nvCxnSpPr>
        <xdr:cNvPr id="77" name="直線コネクタ 76">
          <a:extLst>
            <a:ext uri="{FF2B5EF4-FFF2-40B4-BE49-F238E27FC236}">
              <a16:creationId xmlns:a16="http://schemas.microsoft.com/office/drawing/2014/main" id="{8A8075CB-E6A6-4D0F-B200-4471E30F4751}"/>
            </a:ext>
          </a:extLst>
        </xdr:cNvPr>
        <xdr:cNvCxnSpPr/>
      </xdr:nvCxnSpPr>
      <xdr:spPr>
        <a:xfrm>
          <a:off x="3797300" y="685908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89081</xdr:rowOff>
    </xdr:from>
    <xdr:to>
      <xdr:col>15</xdr:col>
      <xdr:colOff>101600</xdr:colOff>
      <xdr:row>40</xdr:row>
      <xdr:rowOff>19231</xdr:rowOff>
    </xdr:to>
    <xdr:sp macro="" textlink="">
      <xdr:nvSpPr>
        <xdr:cNvPr id="78" name="楕円 77">
          <a:extLst>
            <a:ext uri="{FF2B5EF4-FFF2-40B4-BE49-F238E27FC236}">
              <a16:creationId xmlns:a16="http://schemas.microsoft.com/office/drawing/2014/main" id="{D836BED4-9520-4E87-A9A5-3E3FA1582E1B}"/>
            </a:ext>
          </a:extLst>
        </xdr:cNvPr>
        <xdr:cNvSpPr/>
      </xdr:nvSpPr>
      <xdr:spPr>
        <a:xfrm>
          <a:off x="2857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139881</xdr:rowOff>
    </xdr:from>
    <xdr:to>
      <xdr:col>19</xdr:col>
      <xdr:colOff>177800</xdr:colOff>
      <xdr:row>40</xdr:row>
      <xdr:rowOff>1088</xdr:rowOff>
    </xdr:to>
    <xdr:cxnSp macro="">
      <xdr:nvCxnSpPr>
        <xdr:cNvPr id="79" name="直線コネクタ 78">
          <a:extLst>
            <a:ext uri="{FF2B5EF4-FFF2-40B4-BE49-F238E27FC236}">
              <a16:creationId xmlns:a16="http://schemas.microsoft.com/office/drawing/2014/main" id="{3933C94A-1FD5-4CD9-BCC7-0996E33DF832}"/>
            </a:ext>
          </a:extLst>
        </xdr:cNvPr>
        <xdr:cNvCxnSpPr/>
      </xdr:nvCxnSpPr>
      <xdr:spPr>
        <a:xfrm>
          <a:off x="2908300" y="68264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10704</xdr:rowOff>
    </xdr:from>
    <xdr:to>
      <xdr:col>10</xdr:col>
      <xdr:colOff>165100</xdr:colOff>
      <xdr:row>40</xdr:row>
      <xdr:rowOff>112304</xdr:rowOff>
    </xdr:to>
    <xdr:sp macro="" textlink="">
      <xdr:nvSpPr>
        <xdr:cNvPr id="80" name="楕円 79">
          <a:extLst>
            <a:ext uri="{FF2B5EF4-FFF2-40B4-BE49-F238E27FC236}">
              <a16:creationId xmlns:a16="http://schemas.microsoft.com/office/drawing/2014/main" id="{420B519E-A3D0-40F3-B5FD-1525DF5BC3D8}"/>
            </a:ext>
          </a:extLst>
        </xdr:cNvPr>
        <xdr:cNvSpPr/>
      </xdr:nvSpPr>
      <xdr:spPr>
        <a:xfrm>
          <a:off x="19685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139881</xdr:rowOff>
    </xdr:from>
    <xdr:to>
      <xdr:col>15</xdr:col>
      <xdr:colOff>50800</xdr:colOff>
      <xdr:row>40</xdr:row>
      <xdr:rowOff>61504</xdr:rowOff>
    </xdr:to>
    <xdr:cxnSp macro="">
      <xdr:nvCxnSpPr>
        <xdr:cNvPr id="81" name="直線コネクタ 80">
          <a:extLst>
            <a:ext uri="{FF2B5EF4-FFF2-40B4-BE49-F238E27FC236}">
              <a16:creationId xmlns:a16="http://schemas.microsoft.com/office/drawing/2014/main" id="{D76F29DD-1DB3-42C6-878B-52F4BB4CD04C}"/>
            </a:ext>
          </a:extLst>
        </xdr:cNvPr>
        <xdr:cNvCxnSpPr/>
      </xdr:nvCxnSpPr>
      <xdr:spPr>
        <a:xfrm flipV="1">
          <a:off x="2019300" y="6826431"/>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149497</xdr:rowOff>
    </xdr:from>
    <xdr:to>
      <xdr:col>6</xdr:col>
      <xdr:colOff>38100</xdr:colOff>
      <xdr:row>40</xdr:row>
      <xdr:rowOff>79647</xdr:rowOff>
    </xdr:to>
    <xdr:sp macro="" textlink="">
      <xdr:nvSpPr>
        <xdr:cNvPr id="82" name="楕円 81">
          <a:extLst>
            <a:ext uri="{FF2B5EF4-FFF2-40B4-BE49-F238E27FC236}">
              <a16:creationId xmlns:a16="http://schemas.microsoft.com/office/drawing/2014/main" id="{02A9A190-A6BD-42D0-AA93-8AFC67244549}"/>
            </a:ext>
          </a:extLst>
        </xdr:cNvPr>
        <xdr:cNvSpPr/>
      </xdr:nvSpPr>
      <xdr:spPr>
        <a:xfrm>
          <a:off x="1079500" y="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28847</xdr:rowOff>
    </xdr:from>
    <xdr:to>
      <xdr:col>10</xdr:col>
      <xdr:colOff>114300</xdr:colOff>
      <xdr:row>40</xdr:row>
      <xdr:rowOff>61504</xdr:rowOff>
    </xdr:to>
    <xdr:cxnSp macro="">
      <xdr:nvCxnSpPr>
        <xdr:cNvPr id="83" name="直線コネクタ 82">
          <a:extLst>
            <a:ext uri="{FF2B5EF4-FFF2-40B4-BE49-F238E27FC236}">
              <a16:creationId xmlns:a16="http://schemas.microsoft.com/office/drawing/2014/main" id="{771B5F73-023B-4D9D-9D14-B991AA2C13C8}"/>
            </a:ext>
          </a:extLst>
        </xdr:cNvPr>
        <xdr:cNvCxnSpPr/>
      </xdr:nvCxnSpPr>
      <xdr:spPr>
        <a:xfrm>
          <a:off x="1130300" y="68868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880CFB15-CB52-412F-BFA5-17C1A7171641}"/>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2FA5315D-A590-4747-B173-16027E35863D}"/>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E5D1B557-5E2A-4C00-B847-0CC2542CFA72}"/>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61270884-8792-409B-B09F-C818DDE9CC04}"/>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43015</xdr:rowOff>
    </xdr:from>
    <xdr:ext cx="405111" cy="259045"/>
    <xdr:sp macro="" textlink="">
      <xdr:nvSpPr>
        <xdr:cNvPr id="88" name="n_1mainValue【図書館】&#10;有形固定資産減価償却率">
          <a:extLst>
            <a:ext uri="{FF2B5EF4-FFF2-40B4-BE49-F238E27FC236}">
              <a16:creationId xmlns:a16="http://schemas.microsoft.com/office/drawing/2014/main" id="{2434EC02-E280-40BA-BC73-6A61DD427A7E}"/>
            </a:ext>
          </a:extLst>
        </xdr:cNvPr>
        <xdr:cNvSpPr txBox="1"/>
      </xdr:nvSpPr>
      <xdr:spPr>
        <a:xfrm>
          <a:off x="3582044"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10358</xdr:rowOff>
    </xdr:from>
    <xdr:ext cx="405111" cy="259045"/>
    <xdr:sp macro="" textlink="">
      <xdr:nvSpPr>
        <xdr:cNvPr id="89" name="n_2mainValue【図書館】&#10;有形固定資産減価償却率">
          <a:extLst>
            <a:ext uri="{FF2B5EF4-FFF2-40B4-BE49-F238E27FC236}">
              <a16:creationId xmlns:a16="http://schemas.microsoft.com/office/drawing/2014/main" id="{08D05241-34CD-4D88-BE59-C6D718FD7723}"/>
            </a:ext>
          </a:extLst>
        </xdr:cNvPr>
        <xdr:cNvSpPr txBox="1"/>
      </xdr:nvSpPr>
      <xdr:spPr>
        <a:xfrm>
          <a:off x="2705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103431</xdr:rowOff>
    </xdr:from>
    <xdr:ext cx="405111" cy="259045"/>
    <xdr:sp macro="" textlink="">
      <xdr:nvSpPr>
        <xdr:cNvPr id="90" name="n_3mainValue【図書館】&#10;有形固定資産減価償却率">
          <a:extLst>
            <a:ext uri="{FF2B5EF4-FFF2-40B4-BE49-F238E27FC236}">
              <a16:creationId xmlns:a16="http://schemas.microsoft.com/office/drawing/2014/main" id="{3C7E67F6-D676-4B3C-9D7B-FD45D88A9BF5}"/>
            </a:ext>
          </a:extLst>
        </xdr:cNvPr>
        <xdr:cNvSpPr txBox="1"/>
      </xdr:nvSpPr>
      <xdr:spPr>
        <a:xfrm>
          <a:off x="1816744" y="696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70774</xdr:rowOff>
    </xdr:from>
    <xdr:ext cx="405111" cy="259045"/>
    <xdr:sp macro="" textlink="">
      <xdr:nvSpPr>
        <xdr:cNvPr id="91" name="n_4mainValue【図書館】&#10;有形固定資産減価償却率">
          <a:extLst>
            <a:ext uri="{FF2B5EF4-FFF2-40B4-BE49-F238E27FC236}">
              <a16:creationId xmlns:a16="http://schemas.microsoft.com/office/drawing/2014/main" id="{CD7AFF40-CB62-4D10-86C7-B15727F50C06}"/>
            </a:ext>
          </a:extLst>
        </xdr:cNvPr>
        <xdr:cNvSpPr txBox="1"/>
      </xdr:nvSpPr>
      <xdr:spPr>
        <a:xfrm>
          <a:off x="927744" y="692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027F516-A7C9-4AB7-A4BB-F16FD62D007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B2A14C5-14CE-4393-B313-431C9356645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78492B0-CD59-48E2-9D83-920D220C04C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14EB9DE-19F3-4833-9ED7-9C9232471CF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E46B341-719F-40B6-BD58-1FF0F4C704F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C62D193-988C-4E87-9188-E2EBA9C288B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BCC399E-5E1F-4FB8-BC98-1A6D9474DAB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77AD8D1-E6E0-4FD8-80F7-35A7E9FE2B6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FF8A4DC-979B-4E46-A7A0-1CA1D783A98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070555D-23C8-4D89-B402-F80085099D3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5C158AB-DA53-4A52-B7F7-2DFDED5893B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1C35354-FC89-437A-A9C1-2EC0FD784CE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814E5B3-F129-40DB-9561-E0071BB9EC8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C37A73B-BD69-4632-BBC9-E9459C1F3D3F}"/>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D7637300-5791-402D-B95E-27F5C7DB244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91F845EA-B1E8-4022-91CD-6FCA14EBC507}"/>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BC742BC-5E0B-497C-821C-D128C3E3B77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C2007D89-9948-4F2B-B532-8B192C5878D7}"/>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F30E41F-A505-4E5C-A3D6-9E9B53ADF98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83E6C90-4B53-48FE-8DB6-82CA81A4A68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01AFA5E-EE11-43B6-ABBC-1D3B285C19E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5E120A6B-46E9-4EFB-9CB0-2461C663E5F7}"/>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F24F58DF-B182-4E95-A857-2ECA6014221F}"/>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A451D2A5-3ED1-478A-8140-5015ED2263A1}"/>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D53DA7CE-7315-422D-B264-DFD4E3BCD11F}"/>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622E92C9-5D66-4D61-9FBD-85FFE306C7C6}"/>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2DBFD8FD-306E-437E-9F23-015524635223}"/>
            </a:ext>
          </a:extLst>
        </xdr:cNvPr>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3929FFD5-EB28-4C0C-96A4-CCCEEF163FA3}"/>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B49594FD-7DBC-4016-9A26-1471B7A28B36}"/>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D8309F5E-9EFC-4872-9580-E7C1788FBC13}"/>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xdr:rowOff>
    </xdr:from>
    <xdr:to>
      <xdr:col>41</xdr:col>
      <xdr:colOff>101600</xdr:colOff>
      <xdr:row>39</xdr:row>
      <xdr:rowOff>115570</xdr:rowOff>
    </xdr:to>
    <xdr:sp macro="" textlink="">
      <xdr:nvSpPr>
        <xdr:cNvPr id="122" name="フローチャート: 判断 121">
          <a:extLst>
            <a:ext uri="{FF2B5EF4-FFF2-40B4-BE49-F238E27FC236}">
              <a16:creationId xmlns:a16="http://schemas.microsoft.com/office/drawing/2014/main" id="{9F0BB1F2-5A54-41E4-914D-E240C820E69B}"/>
            </a:ext>
          </a:extLst>
        </xdr:cNvPr>
        <xdr:cNvSpPr/>
      </xdr:nvSpPr>
      <xdr:spPr>
        <a:xfrm>
          <a:off x="7810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23114</xdr:rowOff>
    </xdr:from>
    <xdr:to>
      <xdr:col>36</xdr:col>
      <xdr:colOff>165100</xdr:colOff>
      <xdr:row>39</xdr:row>
      <xdr:rowOff>124714</xdr:rowOff>
    </xdr:to>
    <xdr:sp macro="" textlink="">
      <xdr:nvSpPr>
        <xdr:cNvPr id="123" name="フローチャート: 判断 122">
          <a:extLst>
            <a:ext uri="{FF2B5EF4-FFF2-40B4-BE49-F238E27FC236}">
              <a16:creationId xmlns:a16="http://schemas.microsoft.com/office/drawing/2014/main" id="{63B6FA19-2C4B-4384-9252-E4A7DDE44060}"/>
            </a:ext>
          </a:extLst>
        </xdr:cNvPr>
        <xdr:cNvSpPr/>
      </xdr:nvSpPr>
      <xdr:spPr>
        <a:xfrm>
          <a:off x="6921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1BF4590-78A0-41EE-8234-7980A34442F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FE60105-EF09-456F-B46B-63B9D8E398E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F3498A5-A5FA-4A9C-AEF2-3F94DDEEE1C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3EC92DB-6E79-4153-9C47-EFD3C9C2053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CFD57AA-7ED3-4F39-886B-7EDC00ECB52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80264</xdr:rowOff>
    </xdr:from>
    <xdr:to>
      <xdr:col>55</xdr:col>
      <xdr:colOff>50800</xdr:colOff>
      <xdr:row>41</xdr:row>
      <xdr:rowOff>10414</xdr:rowOff>
    </xdr:to>
    <xdr:sp macro="" textlink="">
      <xdr:nvSpPr>
        <xdr:cNvPr id="129" name="楕円 128">
          <a:extLst>
            <a:ext uri="{FF2B5EF4-FFF2-40B4-BE49-F238E27FC236}">
              <a16:creationId xmlns:a16="http://schemas.microsoft.com/office/drawing/2014/main" id="{8472929F-7E3F-4EA0-A56F-20529C833FEF}"/>
            </a:ext>
          </a:extLst>
        </xdr:cNvPr>
        <xdr:cNvSpPr/>
      </xdr:nvSpPr>
      <xdr:spPr>
        <a:xfrm>
          <a:off x="10426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166641</xdr:rowOff>
    </xdr:from>
    <xdr:ext cx="469744" cy="259045"/>
    <xdr:sp macro="" textlink="">
      <xdr:nvSpPr>
        <xdr:cNvPr id="130" name="【図書館】&#10;一人当たり面積該当値テキスト">
          <a:extLst>
            <a:ext uri="{FF2B5EF4-FFF2-40B4-BE49-F238E27FC236}">
              <a16:creationId xmlns:a16="http://schemas.microsoft.com/office/drawing/2014/main" id="{2F59B357-98F3-4144-8523-27A14902FA38}"/>
            </a:ext>
          </a:extLst>
        </xdr:cNvPr>
        <xdr:cNvSpPr txBox="1"/>
      </xdr:nvSpPr>
      <xdr:spPr>
        <a:xfrm>
          <a:off x="10515600" y="6853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89408</xdr:rowOff>
    </xdr:from>
    <xdr:to>
      <xdr:col>50</xdr:col>
      <xdr:colOff>165100</xdr:colOff>
      <xdr:row>41</xdr:row>
      <xdr:rowOff>19558</xdr:rowOff>
    </xdr:to>
    <xdr:sp macro="" textlink="">
      <xdr:nvSpPr>
        <xdr:cNvPr id="131" name="楕円 130">
          <a:extLst>
            <a:ext uri="{FF2B5EF4-FFF2-40B4-BE49-F238E27FC236}">
              <a16:creationId xmlns:a16="http://schemas.microsoft.com/office/drawing/2014/main" id="{99489A1E-1438-4BBB-8270-0FD1E51C0C4A}"/>
            </a:ext>
          </a:extLst>
        </xdr:cNvPr>
        <xdr:cNvSpPr/>
      </xdr:nvSpPr>
      <xdr:spPr>
        <a:xfrm>
          <a:off x="9588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131064</xdr:rowOff>
    </xdr:from>
    <xdr:to>
      <xdr:col>55</xdr:col>
      <xdr:colOff>0</xdr:colOff>
      <xdr:row>40</xdr:row>
      <xdr:rowOff>140208</xdr:rowOff>
    </xdr:to>
    <xdr:cxnSp macro="">
      <xdr:nvCxnSpPr>
        <xdr:cNvPr id="132" name="直線コネクタ 131">
          <a:extLst>
            <a:ext uri="{FF2B5EF4-FFF2-40B4-BE49-F238E27FC236}">
              <a16:creationId xmlns:a16="http://schemas.microsoft.com/office/drawing/2014/main" id="{1BBBE66E-0640-44CF-AB12-E653D0430880}"/>
            </a:ext>
          </a:extLst>
        </xdr:cNvPr>
        <xdr:cNvCxnSpPr/>
      </xdr:nvCxnSpPr>
      <xdr:spPr>
        <a:xfrm flipV="1">
          <a:off x="9639300" y="69890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89408</xdr:rowOff>
    </xdr:from>
    <xdr:to>
      <xdr:col>46</xdr:col>
      <xdr:colOff>38100</xdr:colOff>
      <xdr:row>41</xdr:row>
      <xdr:rowOff>19558</xdr:rowOff>
    </xdr:to>
    <xdr:sp macro="" textlink="">
      <xdr:nvSpPr>
        <xdr:cNvPr id="133" name="楕円 132">
          <a:extLst>
            <a:ext uri="{FF2B5EF4-FFF2-40B4-BE49-F238E27FC236}">
              <a16:creationId xmlns:a16="http://schemas.microsoft.com/office/drawing/2014/main" id="{6E2A5ACE-341C-4EA6-8982-BE45963C9083}"/>
            </a:ext>
          </a:extLst>
        </xdr:cNvPr>
        <xdr:cNvSpPr/>
      </xdr:nvSpPr>
      <xdr:spPr>
        <a:xfrm>
          <a:off x="8699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140208</xdr:rowOff>
    </xdr:from>
    <xdr:to>
      <xdr:col>50</xdr:col>
      <xdr:colOff>114300</xdr:colOff>
      <xdr:row>40</xdr:row>
      <xdr:rowOff>140208</xdr:rowOff>
    </xdr:to>
    <xdr:cxnSp macro="">
      <xdr:nvCxnSpPr>
        <xdr:cNvPr id="134" name="直線コネクタ 133">
          <a:extLst>
            <a:ext uri="{FF2B5EF4-FFF2-40B4-BE49-F238E27FC236}">
              <a16:creationId xmlns:a16="http://schemas.microsoft.com/office/drawing/2014/main" id="{C0289B4C-4106-436B-B4E1-CC2B837903AF}"/>
            </a:ext>
          </a:extLst>
        </xdr:cNvPr>
        <xdr:cNvCxnSpPr/>
      </xdr:nvCxnSpPr>
      <xdr:spPr>
        <a:xfrm>
          <a:off x="8750300" y="699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89408</xdr:rowOff>
    </xdr:from>
    <xdr:to>
      <xdr:col>41</xdr:col>
      <xdr:colOff>101600</xdr:colOff>
      <xdr:row>41</xdr:row>
      <xdr:rowOff>19558</xdr:rowOff>
    </xdr:to>
    <xdr:sp macro="" textlink="">
      <xdr:nvSpPr>
        <xdr:cNvPr id="135" name="楕円 134">
          <a:extLst>
            <a:ext uri="{FF2B5EF4-FFF2-40B4-BE49-F238E27FC236}">
              <a16:creationId xmlns:a16="http://schemas.microsoft.com/office/drawing/2014/main" id="{1F7EA598-3E10-47B7-A572-8D424DBB87B3}"/>
            </a:ext>
          </a:extLst>
        </xdr:cNvPr>
        <xdr:cNvSpPr/>
      </xdr:nvSpPr>
      <xdr:spPr>
        <a:xfrm>
          <a:off x="7810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140208</xdr:rowOff>
    </xdr:from>
    <xdr:to>
      <xdr:col>45</xdr:col>
      <xdr:colOff>177800</xdr:colOff>
      <xdr:row>40</xdr:row>
      <xdr:rowOff>140208</xdr:rowOff>
    </xdr:to>
    <xdr:cxnSp macro="">
      <xdr:nvCxnSpPr>
        <xdr:cNvPr id="136" name="直線コネクタ 135">
          <a:extLst>
            <a:ext uri="{FF2B5EF4-FFF2-40B4-BE49-F238E27FC236}">
              <a16:creationId xmlns:a16="http://schemas.microsoft.com/office/drawing/2014/main" id="{3BA15A99-3A8E-4CEB-8AD2-CD47672F42BA}"/>
            </a:ext>
          </a:extLst>
        </xdr:cNvPr>
        <xdr:cNvCxnSpPr/>
      </xdr:nvCxnSpPr>
      <xdr:spPr>
        <a:xfrm>
          <a:off x="7861300" y="699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98552</xdr:rowOff>
    </xdr:from>
    <xdr:to>
      <xdr:col>36</xdr:col>
      <xdr:colOff>165100</xdr:colOff>
      <xdr:row>41</xdr:row>
      <xdr:rowOff>28702</xdr:rowOff>
    </xdr:to>
    <xdr:sp macro="" textlink="">
      <xdr:nvSpPr>
        <xdr:cNvPr id="137" name="楕円 136">
          <a:extLst>
            <a:ext uri="{FF2B5EF4-FFF2-40B4-BE49-F238E27FC236}">
              <a16:creationId xmlns:a16="http://schemas.microsoft.com/office/drawing/2014/main" id="{69551F3C-3B08-417C-80C4-38872FF32341}"/>
            </a:ext>
          </a:extLst>
        </xdr:cNvPr>
        <xdr:cNvSpPr/>
      </xdr:nvSpPr>
      <xdr:spPr>
        <a:xfrm>
          <a:off x="6921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140208</xdr:rowOff>
    </xdr:from>
    <xdr:to>
      <xdr:col>41</xdr:col>
      <xdr:colOff>50800</xdr:colOff>
      <xdr:row>40</xdr:row>
      <xdr:rowOff>149352</xdr:rowOff>
    </xdr:to>
    <xdr:cxnSp macro="">
      <xdr:nvCxnSpPr>
        <xdr:cNvPr id="138" name="直線コネクタ 137">
          <a:extLst>
            <a:ext uri="{FF2B5EF4-FFF2-40B4-BE49-F238E27FC236}">
              <a16:creationId xmlns:a16="http://schemas.microsoft.com/office/drawing/2014/main" id="{19FA1CB6-5DFE-49D6-B1B7-667A6422163B}"/>
            </a:ext>
          </a:extLst>
        </xdr:cNvPr>
        <xdr:cNvCxnSpPr/>
      </xdr:nvCxnSpPr>
      <xdr:spPr>
        <a:xfrm flipV="1">
          <a:off x="6972300" y="6998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72ABA30B-2D75-4A1A-BAF2-21CFD9BDA223}"/>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199EC8BA-DC30-48FB-B7E3-D5927B15E424}"/>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132097</xdr:rowOff>
    </xdr:from>
    <xdr:ext cx="469744" cy="259045"/>
    <xdr:sp macro="" textlink="">
      <xdr:nvSpPr>
        <xdr:cNvPr id="141" name="n_3aveValue【図書館】&#10;一人当たり面積">
          <a:extLst>
            <a:ext uri="{FF2B5EF4-FFF2-40B4-BE49-F238E27FC236}">
              <a16:creationId xmlns:a16="http://schemas.microsoft.com/office/drawing/2014/main" id="{6D049667-8ED1-4852-9CAB-6AD46A0131E9}"/>
            </a:ext>
          </a:extLst>
        </xdr:cNvPr>
        <xdr:cNvSpPr txBox="1"/>
      </xdr:nvSpPr>
      <xdr:spPr>
        <a:xfrm>
          <a:off x="7626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141241</xdr:rowOff>
    </xdr:from>
    <xdr:ext cx="469744" cy="259045"/>
    <xdr:sp macro="" textlink="">
      <xdr:nvSpPr>
        <xdr:cNvPr id="142" name="n_4aveValue【図書館】&#10;一人当たり面積">
          <a:extLst>
            <a:ext uri="{FF2B5EF4-FFF2-40B4-BE49-F238E27FC236}">
              <a16:creationId xmlns:a16="http://schemas.microsoft.com/office/drawing/2014/main" id="{14B2CFD5-1FD0-4417-A3A8-7A7612B9694A}"/>
            </a:ext>
          </a:extLst>
        </xdr:cNvPr>
        <xdr:cNvSpPr txBox="1"/>
      </xdr:nvSpPr>
      <xdr:spPr>
        <a:xfrm>
          <a:off x="6737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10685</xdr:rowOff>
    </xdr:from>
    <xdr:ext cx="469744" cy="259045"/>
    <xdr:sp macro="" textlink="">
      <xdr:nvSpPr>
        <xdr:cNvPr id="143" name="n_1mainValue【図書館】&#10;一人当たり面積">
          <a:extLst>
            <a:ext uri="{FF2B5EF4-FFF2-40B4-BE49-F238E27FC236}">
              <a16:creationId xmlns:a16="http://schemas.microsoft.com/office/drawing/2014/main" id="{F707E78C-F6E4-4AFB-AB52-67D7FA24B73C}"/>
            </a:ext>
          </a:extLst>
        </xdr:cNvPr>
        <xdr:cNvSpPr txBox="1"/>
      </xdr:nvSpPr>
      <xdr:spPr>
        <a:xfrm>
          <a:off x="93917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44" name="n_2mainValue【図書館】&#10;一人当たり面積">
          <a:extLst>
            <a:ext uri="{FF2B5EF4-FFF2-40B4-BE49-F238E27FC236}">
              <a16:creationId xmlns:a16="http://schemas.microsoft.com/office/drawing/2014/main" id="{FBC1E22D-B0E9-4FFD-B694-4D2FE2127936}"/>
            </a:ext>
          </a:extLst>
        </xdr:cNvPr>
        <xdr:cNvSpPr txBox="1"/>
      </xdr:nvSpPr>
      <xdr:spPr>
        <a:xfrm>
          <a:off x="8515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10685</xdr:rowOff>
    </xdr:from>
    <xdr:ext cx="469744" cy="259045"/>
    <xdr:sp macro="" textlink="">
      <xdr:nvSpPr>
        <xdr:cNvPr id="145" name="n_3mainValue【図書館】&#10;一人当たり面積">
          <a:extLst>
            <a:ext uri="{FF2B5EF4-FFF2-40B4-BE49-F238E27FC236}">
              <a16:creationId xmlns:a16="http://schemas.microsoft.com/office/drawing/2014/main" id="{06874404-7AE8-4D1B-82F8-043D2929B9A1}"/>
            </a:ext>
          </a:extLst>
        </xdr:cNvPr>
        <xdr:cNvSpPr txBox="1"/>
      </xdr:nvSpPr>
      <xdr:spPr>
        <a:xfrm>
          <a:off x="7626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19829</xdr:rowOff>
    </xdr:from>
    <xdr:ext cx="469744" cy="259045"/>
    <xdr:sp macro="" textlink="">
      <xdr:nvSpPr>
        <xdr:cNvPr id="146" name="n_4mainValue【図書館】&#10;一人当たり面積">
          <a:extLst>
            <a:ext uri="{FF2B5EF4-FFF2-40B4-BE49-F238E27FC236}">
              <a16:creationId xmlns:a16="http://schemas.microsoft.com/office/drawing/2014/main" id="{2D44FD2D-2607-4EAF-8FD4-259B542514CD}"/>
            </a:ext>
          </a:extLst>
        </xdr:cNvPr>
        <xdr:cNvSpPr txBox="1"/>
      </xdr:nvSpPr>
      <xdr:spPr>
        <a:xfrm>
          <a:off x="6737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A6F251E-4262-417E-A16B-A2FD9FC187D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607878A-26BB-48D4-93EC-40C4BEF6D22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EE38807-DC3A-40EC-8585-AA37A9837E8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5FB5BE9-867F-414A-82F2-F5D0BB68CA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12A35EA4-C0FA-4862-A032-3368C230095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ADB08A8-F903-41CD-B1DC-8D6B13AFD80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F13902C-3B04-40D7-89B4-C495D8752BD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1E55778-7C07-47E4-ADFF-DCC3D415307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0F86E8E-AC65-4A52-BDE4-ADDF8D956A0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8AA4868-14F2-4F40-B04B-1672B4CBCA7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6F97F28D-1819-446D-9F9C-460A2097FDB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FAF5880-76B7-49D0-8672-5F908D44B53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D0B6CB4-1635-4872-AE82-7042EF2F083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013BDA6-909A-4C8A-BEEF-542779DDE2D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C54E798-6611-47C8-A934-E54596A406C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6D6CB27-FC1D-4B5C-B2CC-B359CD99A4D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17908D23-EB04-4B8D-A5B1-D03C7490E76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08E109A-A41B-4902-A094-B0DB12A95C7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6CFAC23B-CFA3-4134-BBEC-C1850F1D2FB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31723E07-B9B4-4420-935B-86F32CC6855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F47CC04-C4B6-4D66-90B8-4FC9CF7B054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1A75830-88D7-419F-A138-44A602F499E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D945850-A906-43C9-A58D-75E8E0A98CF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7EFC0C8-DD3F-4022-9174-5B71460A807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6C7A8835-8094-4E7A-A562-53091051902D}"/>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295E91E1-E455-4799-9DC0-0D8995248AF3}"/>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823E12E8-FE10-4093-9731-CBE378AE9CE2}"/>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56566C3-6096-4616-A97F-1CF9F87961BD}"/>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BD69BA5E-FE52-4D14-B493-7F8B3E33D9DC}"/>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CB383AE0-6079-4ECF-8FBC-1A1823750DB9}"/>
            </a:ext>
          </a:extLst>
        </xdr:cNvPr>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F3D102E5-9DCA-4498-ACD9-00726F82FCE9}"/>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4546994F-3F11-4D81-816A-353210BAE0C4}"/>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87B4007E-5661-45D8-B332-156D4EB36B90}"/>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35FBF0E6-206C-4D42-8E87-72C9CB9DB4D7}"/>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7393645F-96B7-4722-BE5D-86D813CC419D}"/>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4211CF5-A51C-43DA-9830-AAFB133BB18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943968F-F1F1-4067-B95C-C77DE9B5C41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D68C197-A04E-4349-AC11-48FCD044E34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0CA9DB3-8876-4BB9-A1F0-A7B99F7E9A6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5039BFE-CC16-462C-9309-5E5F1054AD1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151130</xdr:rowOff>
    </xdr:from>
    <xdr:to>
      <xdr:col>24</xdr:col>
      <xdr:colOff>114300</xdr:colOff>
      <xdr:row>62</xdr:row>
      <xdr:rowOff>81280</xdr:rowOff>
    </xdr:to>
    <xdr:sp macro="" textlink="">
      <xdr:nvSpPr>
        <xdr:cNvPr id="187" name="楕円 186">
          <a:extLst>
            <a:ext uri="{FF2B5EF4-FFF2-40B4-BE49-F238E27FC236}">
              <a16:creationId xmlns:a16="http://schemas.microsoft.com/office/drawing/2014/main" id="{FBB20147-4356-4040-BE55-F005BB1B0D3C}"/>
            </a:ext>
          </a:extLst>
        </xdr:cNvPr>
        <xdr:cNvSpPr/>
      </xdr:nvSpPr>
      <xdr:spPr>
        <a:xfrm>
          <a:off x="4584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129557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5015659-4876-44FA-8BCF-5A2FF1A723EA}"/>
            </a:ext>
          </a:extLst>
        </xdr:cNvPr>
        <xdr:cNvSpPr txBox="1"/>
      </xdr:nvSpPr>
      <xdr:spPr>
        <a:xfrm>
          <a:off x="4673600"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120650</xdr:rowOff>
    </xdr:from>
    <xdr:to>
      <xdr:col>20</xdr:col>
      <xdr:colOff>38100</xdr:colOff>
      <xdr:row>62</xdr:row>
      <xdr:rowOff>50800</xdr:rowOff>
    </xdr:to>
    <xdr:sp macro="" textlink="">
      <xdr:nvSpPr>
        <xdr:cNvPr id="189" name="楕円 188">
          <a:extLst>
            <a:ext uri="{FF2B5EF4-FFF2-40B4-BE49-F238E27FC236}">
              <a16:creationId xmlns:a16="http://schemas.microsoft.com/office/drawing/2014/main" id="{722F7BEA-16A6-42C6-9EB8-A5C74F8C6C9A}"/>
            </a:ext>
          </a:extLst>
        </xdr:cNvPr>
        <xdr:cNvSpPr/>
      </xdr:nvSpPr>
      <xdr:spPr>
        <a:xfrm>
          <a:off x="3746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0</xdr:rowOff>
    </xdr:from>
    <xdr:to>
      <xdr:col>24</xdr:col>
      <xdr:colOff>63500</xdr:colOff>
      <xdr:row>62</xdr:row>
      <xdr:rowOff>30480</xdr:rowOff>
    </xdr:to>
    <xdr:cxnSp macro="">
      <xdr:nvCxnSpPr>
        <xdr:cNvPr id="190" name="直線コネクタ 189">
          <a:extLst>
            <a:ext uri="{FF2B5EF4-FFF2-40B4-BE49-F238E27FC236}">
              <a16:creationId xmlns:a16="http://schemas.microsoft.com/office/drawing/2014/main" id="{7462B6DC-CAC2-4454-BC3C-E19523AFA72F}"/>
            </a:ext>
          </a:extLst>
        </xdr:cNvPr>
        <xdr:cNvCxnSpPr/>
      </xdr:nvCxnSpPr>
      <xdr:spPr>
        <a:xfrm>
          <a:off x="3797300" y="10629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191" name="楕円 190">
          <a:extLst>
            <a:ext uri="{FF2B5EF4-FFF2-40B4-BE49-F238E27FC236}">
              <a16:creationId xmlns:a16="http://schemas.microsoft.com/office/drawing/2014/main" id="{A46679F3-554E-4F24-A6A2-FEE90F17F309}"/>
            </a:ext>
          </a:extLst>
        </xdr:cNvPr>
        <xdr:cNvSpPr/>
      </xdr:nvSpPr>
      <xdr:spPr>
        <a:xfrm>
          <a:off x="2857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62</xdr:row>
      <xdr:rowOff>0</xdr:rowOff>
    </xdr:to>
    <xdr:cxnSp macro="">
      <xdr:nvCxnSpPr>
        <xdr:cNvPr id="192" name="直線コネクタ 191">
          <a:extLst>
            <a:ext uri="{FF2B5EF4-FFF2-40B4-BE49-F238E27FC236}">
              <a16:creationId xmlns:a16="http://schemas.microsoft.com/office/drawing/2014/main" id="{1B51E977-D0C9-47EF-80DF-38A922259F10}"/>
            </a:ext>
          </a:extLst>
        </xdr:cNvPr>
        <xdr:cNvCxnSpPr/>
      </xdr:nvCxnSpPr>
      <xdr:spPr>
        <a:xfrm>
          <a:off x="2908300" y="105956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52070</xdr:rowOff>
    </xdr:from>
    <xdr:to>
      <xdr:col>10</xdr:col>
      <xdr:colOff>165100</xdr:colOff>
      <xdr:row>61</xdr:row>
      <xdr:rowOff>153670</xdr:rowOff>
    </xdr:to>
    <xdr:sp macro="" textlink="">
      <xdr:nvSpPr>
        <xdr:cNvPr id="193" name="楕円 192">
          <a:extLst>
            <a:ext uri="{FF2B5EF4-FFF2-40B4-BE49-F238E27FC236}">
              <a16:creationId xmlns:a16="http://schemas.microsoft.com/office/drawing/2014/main" id="{3B0CC052-00C0-47DD-81E2-F464098A4581}"/>
            </a:ext>
          </a:extLst>
        </xdr:cNvPr>
        <xdr:cNvSpPr/>
      </xdr:nvSpPr>
      <xdr:spPr>
        <a:xfrm>
          <a:off x="196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102870</xdr:rowOff>
    </xdr:from>
    <xdr:to>
      <xdr:col>15</xdr:col>
      <xdr:colOff>50800</xdr:colOff>
      <xdr:row>61</xdr:row>
      <xdr:rowOff>137160</xdr:rowOff>
    </xdr:to>
    <xdr:cxnSp macro="">
      <xdr:nvCxnSpPr>
        <xdr:cNvPr id="194" name="直線コネクタ 193">
          <a:extLst>
            <a:ext uri="{FF2B5EF4-FFF2-40B4-BE49-F238E27FC236}">
              <a16:creationId xmlns:a16="http://schemas.microsoft.com/office/drawing/2014/main" id="{8FF47A50-3F28-48E7-A844-2EAD61203611}"/>
            </a:ext>
          </a:extLst>
        </xdr:cNvPr>
        <xdr:cNvCxnSpPr/>
      </xdr:nvCxnSpPr>
      <xdr:spPr>
        <a:xfrm>
          <a:off x="2019300" y="105613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17780</xdr:rowOff>
    </xdr:from>
    <xdr:to>
      <xdr:col>6</xdr:col>
      <xdr:colOff>38100</xdr:colOff>
      <xdr:row>61</xdr:row>
      <xdr:rowOff>119380</xdr:rowOff>
    </xdr:to>
    <xdr:sp macro="" textlink="">
      <xdr:nvSpPr>
        <xdr:cNvPr id="195" name="楕円 194">
          <a:extLst>
            <a:ext uri="{FF2B5EF4-FFF2-40B4-BE49-F238E27FC236}">
              <a16:creationId xmlns:a16="http://schemas.microsoft.com/office/drawing/2014/main" id="{C0E6D9D1-30B3-4DE8-86B3-649BCA4E8495}"/>
            </a:ext>
          </a:extLst>
        </xdr:cNvPr>
        <xdr:cNvSpPr/>
      </xdr:nvSpPr>
      <xdr:spPr>
        <a:xfrm>
          <a:off x="107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68580</xdr:rowOff>
    </xdr:from>
    <xdr:to>
      <xdr:col>10</xdr:col>
      <xdr:colOff>114300</xdr:colOff>
      <xdr:row>61</xdr:row>
      <xdr:rowOff>102870</xdr:rowOff>
    </xdr:to>
    <xdr:cxnSp macro="">
      <xdr:nvCxnSpPr>
        <xdr:cNvPr id="196" name="直線コネクタ 195">
          <a:extLst>
            <a:ext uri="{FF2B5EF4-FFF2-40B4-BE49-F238E27FC236}">
              <a16:creationId xmlns:a16="http://schemas.microsoft.com/office/drawing/2014/main" id="{66A065B3-0D97-40A9-8626-7BF35BAE8A42}"/>
            </a:ext>
          </a:extLst>
        </xdr:cNvPr>
        <xdr:cNvCxnSpPr/>
      </xdr:nvCxnSpPr>
      <xdr:spPr>
        <a:xfrm>
          <a:off x="1130300" y="105270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ECA0A7E7-D416-49F2-B29F-D543E1458167}"/>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1B7891A2-00EE-4B2B-BB1D-5720C72612E0}"/>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a:extLst>
            <a:ext uri="{FF2B5EF4-FFF2-40B4-BE49-F238E27FC236}">
              <a16:creationId xmlns:a16="http://schemas.microsoft.com/office/drawing/2014/main" id="{DFD90C8D-8B25-4DF7-A7EC-20FA0154A516}"/>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82E5DBB5-532B-4E69-8628-C96E35578505}"/>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41927</xdr:rowOff>
    </xdr:from>
    <xdr:ext cx="405111" cy="259045"/>
    <xdr:sp macro="" textlink="">
      <xdr:nvSpPr>
        <xdr:cNvPr id="201" name="n_1mainValue【体育館・プール】&#10;有形固定資産減価償却率">
          <a:extLst>
            <a:ext uri="{FF2B5EF4-FFF2-40B4-BE49-F238E27FC236}">
              <a16:creationId xmlns:a16="http://schemas.microsoft.com/office/drawing/2014/main" id="{9BA069CB-0716-471B-B67D-E455167DCE47}"/>
            </a:ext>
          </a:extLst>
        </xdr:cNvPr>
        <xdr:cNvSpPr txBox="1"/>
      </xdr:nvSpPr>
      <xdr:spPr>
        <a:xfrm>
          <a:off x="35820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202" name="n_2mainValue【体育館・プール】&#10;有形固定資産減価償却率">
          <a:extLst>
            <a:ext uri="{FF2B5EF4-FFF2-40B4-BE49-F238E27FC236}">
              <a16:creationId xmlns:a16="http://schemas.microsoft.com/office/drawing/2014/main" id="{602737E6-70E5-46F5-98F8-B8FA0D24397F}"/>
            </a:ext>
          </a:extLst>
        </xdr:cNvPr>
        <xdr:cNvSpPr txBox="1"/>
      </xdr:nvSpPr>
      <xdr:spPr>
        <a:xfrm>
          <a:off x="2705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144797</xdr:rowOff>
    </xdr:from>
    <xdr:ext cx="405111" cy="259045"/>
    <xdr:sp macro="" textlink="">
      <xdr:nvSpPr>
        <xdr:cNvPr id="203" name="n_3mainValue【体育館・プール】&#10;有形固定資産減価償却率">
          <a:extLst>
            <a:ext uri="{FF2B5EF4-FFF2-40B4-BE49-F238E27FC236}">
              <a16:creationId xmlns:a16="http://schemas.microsoft.com/office/drawing/2014/main" id="{C84EC672-0DC3-4669-B49B-8E42E5890682}"/>
            </a:ext>
          </a:extLst>
        </xdr:cNvPr>
        <xdr:cNvSpPr txBox="1"/>
      </xdr:nvSpPr>
      <xdr:spPr>
        <a:xfrm>
          <a:off x="1816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110507</xdr:rowOff>
    </xdr:from>
    <xdr:ext cx="405111" cy="259045"/>
    <xdr:sp macro="" textlink="">
      <xdr:nvSpPr>
        <xdr:cNvPr id="204" name="n_4mainValue【体育館・プール】&#10;有形固定資産減価償却率">
          <a:extLst>
            <a:ext uri="{FF2B5EF4-FFF2-40B4-BE49-F238E27FC236}">
              <a16:creationId xmlns:a16="http://schemas.microsoft.com/office/drawing/2014/main" id="{B7851241-690B-4BFC-8B42-17FC057C30B5}"/>
            </a:ext>
          </a:extLst>
        </xdr:cNvPr>
        <xdr:cNvSpPr txBox="1"/>
      </xdr:nvSpPr>
      <xdr:spPr>
        <a:xfrm>
          <a:off x="927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D27BFBA-99AB-4333-8225-EE35933E412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A358C82-3463-4B3F-A77C-493FDD52CCA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FD12F8A-DB45-44C0-98D9-165F31B3D4B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B770C5E-5A0B-4A42-89D5-F9814070F6F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570C74A-0C5D-415C-B5ED-9BF7A700029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FD8C1B0-4974-4302-BF71-3A8743910B5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707F0C9-C157-48E1-A988-52AE88A1071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C19C797-653C-4C50-9129-9EEA68D549B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8B20B82-2AC1-47EB-AB29-BFB24347791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FE3F309-41AE-43F6-9BE1-DEB952D2AB4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E543CFA-9C90-4316-B1C9-23AE4E092AC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A9056850-F9D0-4BB3-996F-B2AAB73028D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0DA53B3-F5B2-4340-86B5-75CDB58324E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7FA6F09B-F55D-482F-80A7-45D72DA8C30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B41ACC9-706E-4169-9329-D0BBA977C97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286C1754-DA25-4496-9249-67D19FCB400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0676796-0217-4848-A14D-44C2D8575D9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E848A195-F39E-42F2-9F38-45D4C73DC86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9673513-DDCF-4600-90A5-C20D5058C3B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51466A3D-0A17-44C8-A15F-2A09F33327F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80A7041-03CF-40AD-8562-F4EF1074B47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B8147FB9-638B-4502-8C5D-14D02991236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58723D46-4578-4324-83D3-FA7BDA5F43C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3B0DB8D3-19C8-43C9-91E4-099D9EFB7192}"/>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DFF45531-B171-4852-B5C4-FF75388F122A}"/>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D385F5B7-A669-44EE-A607-593115A5AC06}"/>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CCDF9F81-A061-4CA8-8241-A41280346F24}"/>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18E7D935-A9F2-43DF-A38B-5CD07A5F6179}"/>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ED9E0430-8EBA-4298-AD74-CF6772A1BA76}"/>
            </a:ext>
          </a:extLst>
        </xdr:cNvPr>
        <xdr:cNvSpPr txBox="1"/>
      </xdr:nvSpPr>
      <xdr:spPr>
        <a:xfrm>
          <a:off x="10515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0680FD6E-546E-4588-B79E-9554141118AE}"/>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9EF7181D-7E88-4E10-9E35-59B98165A494}"/>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B3CDC564-B976-4B59-8124-00AA6D3D316C}"/>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macro="" textlink="">
      <xdr:nvSpPr>
        <xdr:cNvPr id="237" name="フローチャート: 判断 236">
          <a:extLst>
            <a:ext uri="{FF2B5EF4-FFF2-40B4-BE49-F238E27FC236}">
              <a16:creationId xmlns:a16="http://schemas.microsoft.com/office/drawing/2014/main" id="{B8813BED-15A3-4B10-BED9-AD177011D490}"/>
            </a:ext>
          </a:extLst>
        </xdr:cNvPr>
        <xdr:cNvSpPr/>
      </xdr:nvSpPr>
      <xdr:spPr>
        <a:xfrm>
          <a:off x="7810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38" name="フローチャート: 判断 237">
          <a:extLst>
            <a:ext uri="{FF2B5EF4-FFF2-40B4-BE49-F238E27FC236}">
              <a16:creationId xmlns:a16="http://schemas.microsoft.com/office/drawing/2014/main" id="{5EFDE90B-4095-40E1-87D4-E68D3E597149}"/>
            </a:ext>
          </a:extLst>
        </xdr:cNvPr>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D0731CE-9B33-4FE2-95DC-4C5BA2F5D5E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EA1B3FC-FDEE-4745-A77A-95C17760E85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E994A7D-B4BD-4EA7-B263-AD5B6A8BD08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AB2D499-0433-49F1-A78A-BAE366B2577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644D797-08E7-4850-8D97-3B05C238A13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99695</xdr:rowOff>
    </xdr:from>
    <xdr:to>
      <xdr:col>55</xdr:col>
      <xdr:colOff>50800</xdr:colOff>
      <xdr:row>59</xdr:row>
      <xdr:rowOff>29845</xdr:rowOff>
    </xdr:to>
    <xdr:sp macro="" textlink="">
      <xdr:nvSpPr>
        <xdr:cNvPr id="244" name="楕円 243">
          <a:extLst>
            <a:ext uri="{FF2B5EF4-FFF2-40B4-BE49-F238E27FC236}">
              <a16:creationId xmlns:a16="http://schemas.microsoft.com/office/drawing/2014/main" id="{9EC4B32E-FFD7-4125-820C-CE8234A18C74}"/>
            </a:ext>
          </a:extLst>
        </xdr:cNvPr>
        <xdr:cNvSpPr/>
      </xdr:nvSpPr>
      <xdr:spPr>
        <a:xfrm>
          <a:off x="104267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122572</xdr:rowOff>
    </xdr:from>
    <xdr:ext cx="469744" cy="259045"/>
    <xdr:sp macro="" textlink="">
      <xdr:nvSpPr>
        <xdr:cNvPr id="245" name="【体育館・プール】&#10;一人当たり面積該当値テキスト">
          <a:extLst>
            <a:ext uri="{FF2B5EF4-FFF2-40B4-BE49-F238E27FC236}">
              <a16:creationId xmlns:a16="http://schemas.microsoft.com/office/drawing/2014/main" id="{3AD75E25-E414-4132-8B12-AD53038E0F24}"/>
            </a:ext>
          </a:extLst>
        </xdr:cNvPr>
        <xdr:cNvSpPr txBox="1"/>
      </xdr:nvSpPr>
      <xdr:spPr>
        <a:xfrm>
          <a:off x="10515600" y="989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122555</xdr:rowOff>
    </xdr:from>
    <xdr:to>
      <xdr:col>50</xdr:col>
      <xdr:colOff>165100</xdr:colOff>
      <xdr:row>59</xdr:row>
      <xdr:rowOff>52705</xdr:rowOff>
    </xdr:to>
    <xdr:sp macro="" textlink="">
      <xdr:nvSpPr>
        <xdr:cNvPr id="246" name="楕円 245">
          <a:extLst>
            <a:ext uri="{FF2B5EF4-FFF2-40B4-BE49-F238E27FC236}">
              <a16:creationId xmlns:a16="http://schemas.microsoft.com/office/drawing/2014/main" id="{B8C00055-DC68-44D7-8AEE-03CD649D366E}"/>
            </a:ext>
          </a:extLst>
        </xdr:cNvPr>
        <xdr:cNvSpPr/>
      </xdr:nvSpPr>
      <xdr:spPr>
        <a:xfrm>
          <a:off x="9588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150495</xdr:rowOff>
    </xdr:from>
    <xdr:to>
      <xdr:col>55</xdr:col>
      <xdr:colOff>0</xdr:colOff>
      <xdr:row>59</xdr:row>
      <xdr:rowOff>1905</xdr:rowOff>
    </xdr:to>
    <xdr:cxnSp macro="">
      <xdr:nvCxnSpPr>
        <xdr:cNvPr id="247" name="直線コネクタ 246">
          <a:extLst>
            <a:ext uri="{FF2B5EF4-FFF2-40B4-BE49-F238E27FC236}">
              <a16:creationId xmlns:a16="http://schemas.microsoft.com/office/drawing/2014/main" id="{DF593714-3E03-4623-B05B-C7E46DA4FDFB}"/>
            </a:ext>
          </a:extLst>
        </xdr:cNvPr>
        <xdr:cNvCxnSpPr/>
      </xdr:nvCxnSpPr>
      <xdr:spPr>
        <a:xfrm flipV="1">
          <a:off x="9639300" y="100945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137795</xdr:rowOff>
    </xdr:from>
    <xdr:to>
      <xdr:col>46</xdr:col>
      <xdr:colOff>38100</xdr:colOff>
      <xdr:row>59</xdr:row>
      <xdr:rowOff>67945</xdr:rowOff>
    </xdr:to>
    <xdr:sp macro="" textlink="">
      <xdr:nvSpPr>
        <xdr:cNvPr id="248" name="楕円 247">
          <a:extLst>
            <a:ext uri="{FF2B5EF4-FFF2-40B4-BE49-F238E27FC236}">
              <a16:creationId xmlns:a16="http://schemas.microsoft.com/office/drawing/2014/main" id="{C000BD8F-CA06-4D0D-8F2F-321848D057C0}"/>
            </a:ext>
          </a:extLst>
        </xdr:cNvPr>
        <xdr:cNvSpPr/>
      </xdr:nvSpPr>
      <xdr:spPr>
        <a:xfrm>
          <a:off x="8699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1905</xdr:rowOff>
    </xdr:from>
    <xdr:to>
      <xdr:col>50</xdr:col>
      <xdr:colOff>114300</xdr:colOff>
      <xdr:row>59</xdr:row>
      <xdr:rowOff>17145</xdr:rowOff>
    </xdr:to>
    <xdr:cxnSp macro="">
      <xdr:nvCxnSpPr>
        <xdr:cNvPr id="249" name="直線コネクタ 248">
          <a:extLst>
            <a:ext uri="{FF2B5EF4-FFF2-40B4-BE49-F238E27FC236}">
              <a16:creationId xmlns:a16="http://schemas.microsoft.com/office/drawing/2014/main" id="{2BADDE97-5D1D-4A42-A165-9E8A1FA707EE}"/>
            </a:ext>
          </a:extLst>
        </xdr:cNvPr>
        <xdr:cNvCxnSpPr/>
      </xdr:nvCxnSpPr>
      <xdr:spPr>
        <a:xfrm flipV="1">
          <a:off x="8750300" y="101174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154940</xdr:rowOff>
    </xdr:from>
    <xdr:to>
      <xdr:col>41</xdr:col>
      <xdr:colOff>101600</xdr:colOff>
      <xdr:row>59</xdr:row>
      <xdr:rowOff>85090</xdr:rowOff>
    </xdr:to>
    <xdr:sp macro="" textlink="">
      <xdr:nvSpPr>
        <xdr:cNvPr id="250" name="楕円 249">
          <a:extLst>
            <a:ext uri="{FF2B5EF4-FFF2-40B4-BE49-F238E27FC236}">
              <a16:creationId xmlns:a16="http://schemas.microsoft.com/office/drawing/2014/main" id="{C7FAC24F-76C8-4690-843D-EA9872D28DCC}"/>
            </a:ext>
          </a:extLst>
        </xdr:cNvPr>
        <xdr:cNvSpPr/>
      </xdr:nvSpPr>
      <xdr:spPr>
        <a:xfrm>
          <a:off x="781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17145</xdr:rowOff>
    </xdr:from>
    <xdr:to>
      <xdr:col>45</xdr:col>
      <xdr:colOff>177800</xdr:colOff>
      <xdr:row>59</xdr:row>
      <xdr:rowOff>34290</xdr:rowOff>
    </xdr:to>
    <xdr:cxnSp macro="">
      <xdr:nvCxnSpPr>
        <xdr:cNvPr id="251" name="直線コネクタ 250">
          <a:extLst>
            <a:ext uri="{FF2B5EF4-FFF2-40B4-BE49-F238E27FC236}">
              <a16:creationId xmlns:a16="http://schemas.microsoft.com/office/drawing/2014/main" id="{85D49AD6-8D9A-4899-AB33-BA3869916E23}"/>
            </a:ext>
          </a:extLst>
        </xdr:cNvPr>
        <xdr:cNvCxnSpPr/>
      </xdr:nvCxnSpPr>
      <xdr:spPr>
        <a:xfrm flipV="1">
          <a:off x="7861300" y="101326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168275</xdr:rowOff>
    </xdr:from>
    <xdr:to>
      <xdr:col>36</xdr:col>
      <xdr:colOff>165100</xdr:colOff>
      <xdr:row>59</xdr:row>
      <xdr:rowOff>98425</xdr:rowOff>
    </xdr:to>
    <xdr:sp macro="" textlink="">
      <xdr:nvSpPr>
        <xdr:cNvPr id="252" name="楕円 251">
          <a:extLst>
            <a:ext uri="{FF2B5EF4-FFF2-40B4-BE49-F238E27FC236}">
              <a16:creationId xmlns:a16="http://schemas.microsoft.com/office/drawing/2014/main" id="{7F80E076-DEC3-43A8-9FCA-294C8B3809AD}"/>
            </a:ext>
          </a:extLst>
        </xdr:cNvPr>
        <xdr:cNvSpPr/>
      </xdr:nvSpPr>
      <xdr:spPr>
        <a:xfrm>
          <a:off x="6921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34290</xdr:rowOff>
    </xdr:from>
    <xdr:to>
      <xdr:col>41</xdr:col>
      <xdr:colOff>50800</xdr:colOff>
      <xdr:row>59</xdr:row>
      <xdr:rowOff>47625</xdr:rowOff>
    </xdr:to>
    <xdr:cxnSp macro="">
      <xdr:nvCxnSpPr>
        <xdr:cNvPr id="253" name="直線コネクタ 252">
          <a:extLst>
            <a:ext uri="{FF2B5EF4-FFF2-40B4-BE49-F238E27FC236}">
              <a16:creationId xmlns:a16="http://schemas.microsoft.com/office/drawing/2014/main" id="{BF62A9FC-DBE7-4C99-968F-87305067EAA5}"/>
            </a:ext>
          </a:extLst>
        </xdr:cNvPr>
        <xdr:cNvCxnSpPr/>
      </xdr:nvCxnSpPr>
      <xdr:spPr>
        <a:xfrm flipV="1">
          <a:off x="6972300" y="101498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7E436761-6882-47F3-853A-AE4B753C8229}"/>
            </a:ext>
          </a:extLst>
        </xdr:cNvPr>
        <xdr:cNvSpPr txBox="1"/>
      </xdr:nvSpPr>
      <xdr:spPr>
        <a:xfrm>
          <a:off x="93917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1DD90317-387B-4218-ABD1-01BF7A542C4D}"/>
            </a:ext>
          </a:extLst>
        </xdr:cNvPr>
        <xdr:cNvSpPr txBox="1"/>
      </xdr:nvSpPr>
      <xdr:spPr>
        <a:xfrm>
          <a:off x="8515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146702</xdr:rowOff>
    </xdr:from>
    <xdr:ext cx="469744" cy="259045"/>
    <xdr:sp macro="" textlink="">
      <xdr:nvSpPr>
        <xdr:cNvPr id="256" name="n_3aveValue【体育館・プール】&#10;一人当たり面積">
          <a:extLst>
            <a:ext uri="{FF2B5EF4-FFF2-40B4-BE49-F238E27FC236}">
              <a16:creationId xmlns:a16="http://schemas.microsoft.com/office/drawing/2014/main" id="{178E9E92-E0DB-4BBC-81C0-87BAA67A1126}"/>
            </a:ext>
          </a:extLst>
        </xdr:cNvPr>
        <xdr:cNvSpPr txBox="1"/>
      </xdr:nvSpPr>
      <xdr:spPr>
        <a:xfrm>
          <a:off x="7626427" y="1060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137177</xdr:rowOff>
    </xdr:from>
    <xdr:ext cx="469744" cy="259045"/>
    <xdr:sp macro="" textlink="">
      <xdr:nvSpPr>
        <xdr:cNvPr id="257" name="n_4aveValue【体育館・プール】&#10;一人当たり面積">
          <a:extLst>
            <a:ext uri="{FF2B5EF4-FFF2-40B4-BE49-F238E27FC236}">
              <a16:creationId xmlns:a16="http://schemas.microsoft.com/office/drawing/2014/main" id="{232863F6-2ECA-4BF6-994C-77559AC726A3}"/>
            </a:ext>
          </a:extLst>
        </xdr:cNvPr>
        <xdr:cNvSpPr txBox="1"/>
      </xdr:nvSpPr>
      <xdr:spPr>
        <a:xfrm>
          <a:off x="6737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69232</xdr:rowOff>
    </xdr:from>
    <xdr:ext cx="469744" cy="259045"/>
    <xdr:sp macro="" textlink="">
      <xdr:nvSpPr>
        <xdr:cNvPr id="258" name="n_1mainValue【体育館・プール】&#10;一人当たり面積">
          <a:extLst>
            <a:ext uri="{FF2B5EF4-FFF2-40B4-BE49-F238E27FC236}">
              <a16:creationId xmlns:a16="http://schemas.microsoft.com/office/drawing/2014/main" id="{E3385FE6-4900-45F9-8B18-9A465BF0B58D}"/>
            </a:ext>
          </a:extLst>
        </xdr:cNvPr>
        <xdr:cNvSpPr txBox="1"/>
      </xdr:nvSpPr>
      <xdr:spPr>
        <a:xfrm>
          <a:off x="9391727" y="984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84472</xdr:rowOff>
    </xdr:from>
    <xdr:ext cx="469744" cy="259045"/>
    <xdr:sp macro="" textlink="">
      <xdr:nvSpPr>
        <xdr:cNvPr id="259" name="n_2mainValue【体育館・プール】&#10;一人当たり面積">
          <a:extLst>
            <a:ext uri="{FF2B5EF4-FFF2-40B4-BE49-F238E27FC236}">
              <a16:creationId xmlns:a16="http://schemas.microsoft.com/office/drawing/2014/main" id="{6D9B73B1-CD5C-472D-A6E0-11387D85E904}"/>
            </a:ext>
          </a:extLst>
        </xdr:cNvPr>
        <xdr:cNvSpPr txBox="1"/>
      </xdr:nvSpPr>
      <xdr:spPr>
        <a:xfrm>
          <a:off x="8515427" y="985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101617</xdr:rowOff>
    </xdr:from>
    <xdr:ext cx="469744" cy="259045"/>
    <xdr:sp macro="" textlink="">
      <xdr:nvSpPr>
        <xdr:cNvPr id="260" name="n_3mainValue【体育館・プール】&#10;一人当たり面積">
          <a:extLst>
            <a:ext uri="{FF2B5EF4-FFF2-40B4-BE49-F238E27FC236}">
              <a16:creationId xmlns:a16="http://schemas.microsoft.com/office/drawing/2014/main" id="{4E9E5F07-9F1F-454D-8A7E-FC2868BC726D}"/>
            </a:ext>
          </a:extLst>
        </xdr:cNvPr>
        <xdr:cNvSpPr txBox="1"/>
      </xdr:nvSpPr>
      <xdr:spPr>
        <a:xfrm>
          <a:off x="7626427" y="987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114952</xdr:rowOff>
    </xdr:from>
    <xdr:ext cx="469744" cy="259045"/>
    <xdr:sp macro="" textlink="">
      <xdr:nvSpPr>
        <xdr:cNvPr id="261" name="n_4mainValue【体育館・プール】&#10;一人当たり面積">
          <a:extLst>
            <a:ext uri="{FF2B5EF4-FFF2-40B4-BE49-F238E27FC236}">
              <a16:creationId xmlns:a16="http://schemas.microsoft.com/office/drawing/2014/main" id="{37DEA193-FF32-4720-9DB4-3DBFAE8AD718}"/>
            </a:ext>
          </a:extLst>
        </xdr:cNvPr>
        <xdr:cNvSpPr txBox="1"/>
      </xdr:nvSpPr>
      <xdr:spPr>
        <a:xfrm>
          <a:off x="6737427" y="988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E32180B-C370-4BC8-A7AD-D6F236A6203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2CA3632-0326-4B40-A4B7-5157DF5C50A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14A6594-ACB9-450C-96CA-0466791651C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2225D7E-83AE-41B4-BFED-36E7296FC52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BE4EAA0-DDDE-4E5A-AAA4-B8C6F518DAB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6BE0EA0-203B-483E-B721-9523B5F40DE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4D32FD0-8193-4440-BDF9-5AAF178E912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E8A0DFC-4065-49FB-8058-F591C4FBCD1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50B7E46-6911-4A27-BDF8-8E5713BB44A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632AA14-ED7C-488A-803C-6C83B74509E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CEC2F90-4106-4537-9F91-601A537DA27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9F0AF53F-C1D7-4CED-B35E-07C7A2C08D5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C671AAB2-0AD6-4A6C-8F07-E32E66770B5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8358F0C4-4593-4F0D-9DF9-41707B657867}"/>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5574400A-5AE2-46E9-B6DD-4BD17630618D}"/>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4D2D750C-A6B0-4EBF-A903-E3DB1C275E43}"/>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9DEC7F3D-3586-4247-B966-9D2CD3252E8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5EA6C252-03A8-4935-B34C-3951E9BDC45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A97C0A5-18BA-4DD6-8CB1-2299B75CE8A1}"/>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3B0F0375-F54B-49BD-BA11-44AE576C506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9FD1C7E0-C2F2-4899-BEAE-509E7CC69BC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426E21D7-471B-46B0-81BE-288CDED9141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48732612-DD61-4334-BD3B-44DD23AEE7AF}"/>
            </a:ext>
          </a:extLst>
        </xdr:cNvPr>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100C5198-667C-4D0F-9D13-E95A6E86C5D1}"/>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4CCEEA94-FC7C-4C40-B7DF-AA43D781E1C6}"/>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D6402E97-6DD7-4DA0-81C7-42A64D048ADD}"/>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61CE7556-EB5D-4B7E-98BF-C2BD1F6F7E3D}"/>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F893E6B2-0050-4C52-B238-C0FEE21233B1}"/>
            </a:ext>
          </a:extLst>
        </xdr:cNvPr>
        <xdr:cNvSpPr txBox="1"/>
      </xdr:nvSpPr>
      <xdr:spPr>
        <a:xfrm>
          <a:off x="4673600" y="1388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EFDBC3EF-3917-40C6-8870-470DAB4ADAB0}"/>
            </a:ext>
          </a:extLst>
        </xdr:cNvPr>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F6F7B6FE-A5C9-41D1-A875-E6B416F7D01E}"/>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0DE81CD8-C984-49DD-9E6A-DA60DCA8CA9A}"/>
            </a:ext>
          </a:extLst>
        </xdr:cNvPr>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163322</xdr:rowOff>
    </xdr:from>
    <xdr:to>
      <xdr:col>10</xdr:col>
      <xdr:colOff>165100</xdr:colOff>
      <xdr:row>80</xdr:row>
      <xdr:rowOff>93472</xdr:rowOff>
    </xdr:to>
    <xdr:sp macro="" textlink="">
      <xdr:nvSpPr>
        <xdr:cNvPr id="293" name="フローチャート: 判断 292">
          <a:extLst>
            <a:ext uri="{FF2B5EF4-FFF2-40B4-BE49-F238E27FC236}">
              <a16:creationId xmlns:a16="http://schemas.microsoft.com/office/drawing/2014/main" id="{0F9BF440-92C3-4E0D-9266-658622E022D3}"/>
            </a:ext>
          </a:extLst>
        </xdr:cNvPr>
        <xdr:cNvSpPr/>
      </xdr:nvSpPr>
      <xdr:spPr>
        <a:xfrm>
          <a:off x="1968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140463</xdr:rowOff>
    </xdr:from>
    <xdr:to>
      <xdr:col>6</xdr:col>
      <xdr:colOff>38100</xdr:colOff>
      <xdr:row>80</xdr:row>
      <xdr:rowOff>70613</xdr:rowOff>
    </xdr:to>
    <xdr:sp macro="" textlink="">
      <xdr:nvSpPr>
        <xdr:cNvPr id="294" name="フローチャート: 判断 293">
          <a:extLst>
            <a:ext uri="{FF2B5EF4-FFF2-40B4-BE49-F238E27FC236}">
              <a16:creationId xmlns:a16="http://schemas.microsoft.com/office/drawing/2014/main" id="{C9D4C074-EB7E-4BD6-B746-9664847BB4EB}"/>
            </a:ext>
          </a:extLst>
        </xdr:cNvPr>
        <xdr:cNvSpPr/>
      </xdr:nvSpPr>
      <xdr:spPr>
        <a:xfrm>
          <a:off x="1079500" y="136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C7B7C58-4F14-47BC-A217-760AAFD7C36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E70E3B3-F901-4029-9703-FF17325B352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5C70DC5-4DF3-4181-B12B-ED854B5CDC2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4BDE9B9-9DE5-47B8-A634-5823E1F3638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00AF61E-495F-479C-807B-9DB934ADFD4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300" name="楕円 299">
          <a:extLst>
            <a:ext uri="{FF2B5EF4-FFF2-40B4-BE49-F238E27FC236}">
              <a16:creationId xmlns:a16="http://schemas.microsoft.com/office/drawing/2014/main" id="{86A89334-3208-4669-BDAF-869574AC61A1}"/>
            </a:ext>
          </a:extLst>
        </xdr:cNvPr>
        <xdr:cNvSpPr/>
      </xdr:nvSpPr>
      <xdr:spPr>
        <a:xfrm>
          <a:off x="4584700" y="137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99331</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1C61B09C-5727-4C97-8659-B016D2F79353}"/>
            </a:ext>
          </a:extLst>
        </xdr:cNvPr>
        <xdr:cNvSpPr txBox="1"/>
      </xdr:nvSpPr>
      <xdr:spPr>
        <a:xfrm>
          <a:off x="4673600" y="136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21589</xdr:rowOff>
    </xdr:from>
    <xdr:to>
      <xdr:col>20</xdr:col>
      <xdr:colOff>38100</xdr:colOff>
      <xdr:row>80</xdr:row>
      <xdr:rowOff>123189</xdr:rowOff>
    </xdr:to>
    <xdr:sp macro="" textlink="">
      <xdr:nvSpPr>
        <xdr:cNvPr id="302" name="楕円 301">
          <a:extLst>
            <a:ext uri="{FF2B5EF4-FFF2-40B4-BE49-F238E27FC236}">
              <a16:creationId xmlns:a16="http://schemas.microsoft.com/office/drawing/2014/main" id="{BE4CED18-1EF5-4549-939F-A2FEE43FEF4A}"/>
            </a:ext>
          </a:extLst>
        </xdr:cNvPr>
        <xdr:cNvSpPr/>
      </xdr:nvSpPr>
      <xdr:spPr>
        <a:xfrm>
          <a:off x="3746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72389</xdr:rowOff>
    </xdr:from>
    <xdr:to>
      <xdr:col>24</xdr:col>
      <xdr:colOff>63500</xdr:colOff>
      <xdr:row>80</xdr:row>
      <xdr:rowOff>127254</xdr:rowOff>
    </xdr:to>
    <xdr:cxnSp macro="">
      <xdr:nvCxnSpPr>
        <xdr:cNvPr id="303" name="直線コネクタ 302">
          <a:extLst>
            <a:ext uri="{FF2B5EF4-FFF2-40B4-BE49-F238E27FC236}">
              <a16:creationId xmlns:a16="http://schemas.microsoft.com/office/drawing/2014/main" id="{DE2F9AA5-24D4-4AC1-B7B2-9436377BA9D4}"/>
            </a:ext>
          </a:extLst>
        </xdr:cNvPr>
        <xdr:cNvCxnSpPr/>
      </xdr:nvCxnSpPr>
      <xdr:spPr>
        <a:xfrm>
          <a:off x="3797300" y="13788389"/>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154178</xdr:rowOff>
    </xdr:from>
    <xdr:to>
      <xdr:col>15</xdr:col>
      <xdr:colOff>101600</xdr:colOff>
      <xdr:row>80</xdr:row>
      <xdr:rowOff>84328</xdr:rowOff>
    </xdr:to>
    <xdr:sp macro="" textlink="">
      <xdr:nvSpPr>
        <xdr:cNvPr id="304" name="楕円 303">
          <a:extLst>
            <a:ext uri="{FF2B5EF4-FFF2-40B4-BE49-F238E27FC236}">
              <a16:creationId xmlns:a16="http://schemas.microsoft.com/office/drawing/2014/main" id="{434A0574-100A-458D-A496-08583780458A}"/>
            </a:ext>
          </a:extLst>
        </xdr:cNvPr>
        <xdr:cNvSpPr/>
      </xdr:nvSpPr>
      <xdr:spPr>
        <a:xfrm>
          <a:off x="2857500" y="136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33528</xdr:rowOff>
    </xdr:from>
    <xdr:to>
      <xdr:col>19</xdr:col>
      <xdr:colOff>177800</xdr:colOff>
      <xdr:row>80</xdr:row>
      <xdr:rowOff>72389</xdr:rowOff>
    </xdr:to>
    <xdr:cxnSp macro="">
      <xdr:nvCxnSpPr>
        <xdr:cNvPr id="305" name="直線コネクタ 304">
          <a:extLst>
            <a:ext uri="{FF2B5EF4-FFF2-40B4-BE49-F238E27FC236}">
              <a16:creationId xmlns:a16="http://schemas.microsoft.com/office/drawing/2014/main" id="{83F5C515-8857-40ED-B9BC-B47505AE6B37}"/>
            </a:ext>
          </a:extLst>
        </xdr:cNvPr>
        <xdr:cNvCxnSpPr/>
      </xdr:nvCxnSpPr>
      <xdr:spPr>
        <a:xfrm>
          <a:off x="2908300" y="13749528"/>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110744</xdr:rowOff>
    </xdr:from>
    <xdr:to>
      <xdr:col>10</xdr:col>
      <xdr:colOff>165100</xdr:colOff>
      <xdr:row>80</xdr:row>
      <xdr:rowOff>40894</xdr:rowOff>
    </xdr:to>
    <xdr:sp macro="" textlink="">
      <xdr:nvSpPr>
        <xdr:cNvPr id="306" name="楕円 305">
          <a:extLst>
            <a:ext uri="{FF2B5EF4-FFF2-40B4-BE49-F238E27FC236}">
              <a16:creationId xmlns:a16="http://schemas.microsoft.com/office/drawing/2014/main" id="{230BA450-68B5-47BF-BF8A-66C958E68E6F}"/>
            </a:ext>
          </a:extLst>
        </xdr:cNvPr>
        <xdr:cNvSpPr/>
      </xdr:nvSpPr>
      <xdr:spPr>
        <a:xfrm>
          <a:off x="1968500" y="136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161544</xdr:rowOff>
    </xdr:from>
    <xdr:to>
      <xdr:col>15</xdr:col>
      <xdr:colOff>50800</xdr:colOff>
      <xdr:row>80</xdr:row>
      <xdr:rowOff>33528</xdr:rowOff>
    </xdr:to>
    <xdr:cxnSp macro="">
      <xdr:nvCxnSpPr>
        <xdr:cNvPr id="307" name="直線コネクタ 306">
          <a:extLst>
            <a:ext uri="{FF2B5EF4-FFF2-40B4-BE49-F238E27FC236}">
              <a16:creationId xmlns:a16="http://schemas.microsoft.com/office/drawing/2014/main" id="{1CAB47DA-3CF5-4EB0-B103-8A613738A163}"/>
            </a:ext>
          </a:extLst>
        </xdr:cNvPr>
        <xdr:cNvCxnSpPr/>
      </xdr:nvCxnSpPr>
      <xdr:spPr>
        <a:xfrm>
          <a:off x="2019300" y="1370609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62737</xdr:rowOff>
    </xdr:from>
    <xdr:to>
      <xdr:col>6</xdr:col>
      <xdr:colOff>38100</xdr:colOff>
      <xdr:row>79</xdr:row>
      <xdr:rowOff>164337</xdr:rowOff>
    </xdr:to>
    <xdr:sp macro="" textlink="">
      <xdr:nvSpPr>
        <xdr:cNvPr id="308" name="楕円 307">
          <a:extLst>
            <a:ext uri="{FF2B5EF4-FFF2-40B4-BE49-F238E27FC236}">
              <a16:creationId xmlns:a16="http://schemas.microsoft.com/office/drawing/2014/main" id="{D5B994B5-1770-4B3C-AFC9-5DB2E3ADB326}"/>
            </a:ext>
          </a:extLst>
        </xdr:cNvPr>
        <xdr:cNvSpPr/>
      </xdr:nvSpPr>
      <xdr:spPr>
        <a:xfrm>
          <a:off x="10795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113537</xdr:rowOff>
    </xdr:from>
    <xdr:to>
      <xdr:col>10</xdr:col>
      <xdr:colOff>114300</xdr:colOff>
      <xdr:row>79</xdr:row>
      <xdr:rowOff>161544</xdr:rowOff>
    </xdr:to>
    <xdr:cxnSp macro="">
      <xdr:nvCxnSpPr>
        <xdr:cNvPr id="309" name="直線コネクタ 308">
          <a:extLst>
            <a:ext uri="{FF2B5EF4-FFF2-40B4-BE49-F238E27FC236}">
              <a16:creationId xmlns:a16="http://schemas.microsoft.com/office/drawing/2014/main" id="{129BA2A0-88E8-42F0-BCF8-491B3117FDFE}"/>
            </a:ext>
          </a:extLst>
        </xdr:cNvPr>
        <xdr:cNvCxnSpPr/>
      </xdr:nvCxnSpPr>
      <xdr:spPr>
        <a:xfrm>
          <a:off x="1130300" y="13658087"/>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310" name="n_1aveValue【福祉施設】&#10;有形固定資産減価償却率">
          <a:extLst>
            <a:ext uri="{FF2B5EF4-FFF2-40B4-BE49-F238E27FC236}">
              <a16:creationId xmlns:a16="http://schemas.microsoft.com/office/drawing/2014/main" id="{B750C97E-C319-4B9C-93CB-E82CB879685C}"/>
            </a:ext>
          </a:extLst>
        </xdr:cNvPr>
        <xdr:cNvSpPr txBox="1"/>
      </xdr:nvSpPr>
      <xdr:spPr>
        <a:xfrm>
          <a:off x="3582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82314</xdr:rowOff>
    </xdr:from>
    <xdr:ext cx="405111" cy="259045"/>
    <xdr:sp macro="" textlink="">
      <xdr:nvSpPr>
        <xdr:cNvPr id="311" name="n_2aveValue【福祉施設】&#10;有形固定資産減価償却率">
          <a:extLst>
            <a:ext uri="{FF2B5EF4-FFF2-40B4-BE49-F238E27FC236}">
              <a16:creationId xmlns:a16="http://schemas.microsoft.com/office/drawing/2014/main" id="{8B96ADA4-07A1-40D8-BA90-57C091F06433}"/>
            </a:ext>
          </a:extLst>
        </xdr:cNvPr>
        <xdr:cNvSpPr txBox="1"/>
      </xdr:nvSpPr>
      <xdr:spPr>
        <a:xfrm>
          <a:off x="2705744" y="139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84599</xdr:rowOff>
    </xdr:from>
    <xdr:ext cx="405111" cy="259045"/>
    <xdr:sp macro="" textlink="">
      <xdr:nvSpPr>
        <xdr:cNvPr id="312" name="n_3aveValue【福祉施設】&#10;有形固定資産減価償却率">
          <a:extLst>
            <a:ext uri="{FF2B5EF4-FFF2-40B4-BE49-F238E27FC236}">
              <a16:creationId xmlns:a16="http://schemas.microsoft.com/office/drawing/2014/main" id="{86BBCD4C-46DF-4602-B053-4A7CF2706D39}"/>
            </a:ext>
          </a:extLst>
        </xdr:cNvPr>
        <xdr:cNvSpPr txBox="1"/>
      </xdr:nvSpPr>
      <xdr:spPr>
        <a:xfrm>
          <a:off x="1816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61740</xdr:rowOff>
    </xdr:from>
    <xdr:ext cx="405111" cy="259045"/>
    <xdr:sp macro="" textlink="">
      <xdr:nvSpPr>
        <xdr:cNvPr id="313" name="n_4aveValue【福祉施設】&#10;有形固定資産減価償却率">
          <a:extLst>
            <a:ext uri="{FF2B5EF4-FFF2-40B4-BE49-F238E27FC236}">
              <a16:creationId xmlns:a16="http://schemas.microsoft.com/office/drawing/2014/main" id="{3CA33B25-2510-4F45-B942-A8DBFE63EF04}"/>
            </a:ext>
          </a:extLst>
        </xdr:cNvPr>
        <xdr:cNvSpPr txBox="1"/>
      </xdr:nvSpPr>
      <xdr:spPr>
        <a:xfrm>
          <a:off x="927744" y="1377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139716</xdr:rowOff>
    </xdr:from>
    <xdr:ext cx="405111" cy="259045"/>
    <xdr:sp macro="" textlink="">
      <xdr:nvSpPr>
        <xdr:cNvPr id="314" name="n_1mainValue【福祉施設】&#10;有形固定資産減価償却率">
          <a:extLst>
            <a:ext uri="{FF2B5EF4-FFF2-40B4-BE49-F238E27FC236}">
              <a16:creationId xmlns:a16="http://schemas.microsoft.com/office/drawing/2014/main" id="{FC9B352B-ED99-4C3E-99DA-C3256D1165DD}"/>
            </a:ext>
          </a:extLst>
        </xdr:cNvPr>
        <xdr:cNvSpPr txBox="1"/>
      </xdr:nvSpPr>
      <xdr:spPr>
        <a:xfrm>
          <a:off x="35820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100855</xdr:rowOff>
    </xdr:from>
    <xdr:ext cx="405111" cy="259045"/>
    <xdr:sp macro="" textlink="">
      <xdr:nvSpPr>
        <xdr:cNvPr id="315" name="n_2mainValue【福祉施設】&#10;有形固定資産減価償却率">
          <a:extLst>
            <a:ext uri="{FF2B5EF4-FFF2-40B4-BE49-F238E27FC236}">
              <a16:creationId xmlns:a16="http://schemas.microsoft.com/office/drawing/2014/main" id="{CD128509-0B92-4333-B51A-9D0E7E480FD2}"/>
            </a:ext>
          </a:extLst>
        </xdr:cNvPr>
        <xdr:cNvSpPr txBox="1"/>
      </xdr:nvSpPr>
      <xdr:spPr>
        <a:xfrm>
          <a:off x="2705744" y="1347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57421</xdr:rowOff>
    </xdr:from>
    <xdr:ext cx="405111" cy="259045"/>
    <xdr:sp macro="" textlink="">
      <xdr:nvSpPr>
        <xdr:cNvPr id="316" name="n_3mainValue【福祉施設】&#10;有形固定資産減価償却率">
          <a:extLst>
            <a:ext uri="{FF2B5EF4-FFF2-40B4-BE49-F238E27FC236}">
              <a16:creationId xmlns:a16="http://schemas.microsoft.com/office/drawing/2014/main" id="{A77F5076-A59B-4788-A5BC-9E68663A0F39}"/>
            </a:ext>
          </a:extLst>
        </xdr:cNvPr>
        <xdr:cNvSpPr txBox="1"/>
      </xdr:nvSpPr>
      <xdr:spPr>
        <a:xfrm>
          <a:off x="1816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9414</xdr:rowOff>
    </xdr:from>
    <xdr:ext cx="405111" cy="259045"/>
    <xdr:sp macro="" textlink="">
      <xdr:nvSpPr>
        <xdr:cNvPr id="317" name="n_4mainValue【福祉施設】&#10;有形固定資産減価償却率">
          <a:extLst>
            <a:ext uri="{FF2B5EF4-FFF2-40B4-BE49-F238E27FC236}">
              <a16:creationId xmlns:a16="http://schemas.microsoft.com/office/drawing/2014/main" id="{C7DE8A6B-DB6A-4DBB-A0CA-CF4CAED0597D}"/>
            </a:ext>
          </a:extLst>
        </xdr:cNvPr>
        <xdr:cNvSpPr txBox="1"/>
      </xdr:nvSpPr>
      <xdr:spPr>
        <a:xfrm>
          <a:off x="927744" y="1338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BD6EA044-062B-425A-8771-7E2C49FBC75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583F6B48-2E6D-4552-928E-99A2A8FA4E7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98BA9CB0-D0C0-4177-8E7B-7ED5D1DFF8C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A1370ABF-F7D2-462A-BF7B-9EC9ED15CE1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3939CC0A-3967-4110-840A-98EB6C5A36B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36BE746C-4E49-45E1-9651-9364E4174A6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74D3D9EB-2B47-4F72-9B94-73CCF499A79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4896DF9-7CBD-4B87-BA3A-84B913D1D7B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5FAE5176-6F97-43FA-B6DF-FFCE47849C3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4860C3BC-29C1-412E-B462-AF661CCEB1D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B770C365-F9E9-4B6A-ABAF-254F8C7CAA1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E7F41C5F-DA74-42E6-B1D1-57C3796E82E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3127A63D-7F45-498D-8417-D61C7BB5602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DD0D87B4-29D7-4791-A1BF-EC1179AE195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2F2EE53E-C5FE-41C5-9250-1CC82AE2293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562BE36-A2AD-449F-B425-93AEC93C25C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26044EE4-CAA0-47FF-A3A2-488BC847661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D041AADF-FDFF-449B-95A6-0C666D5B598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C00FDD37-1159-45FA-B81C-3896E609528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F82B9B24-8038-4943-89CC-2A6394D1D8C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534FCAB-ABA3-4F69-BD44-4E4D23B4F68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E723F674-0C8B-4A89-8AD7-1596A58033F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22BBCFD3-AD3B-4024-AECD-28BAAE1F6EF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C94A34F8-7ED4-4B05-A0DD-B17C2D754215}"/>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BAFC69FA-CA53-48C7-BCE9-837B408BB08A}"/>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F488B881-21F5-464A-A218-E1A102443280}"/>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684CBA63-8C0B-4549-8DDE-CEC4D36E97D4}"/>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DA736424-1120-458F-8DCA-B0E8ECADF1F3}"/>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AD757332-A6DD-4F48-B304-E3191594DC61}"/>
            </a:ext>
          </a:extLst>
        </xdr:cNvPr>
        <xdr:cNvSpPr txBox="1"/>
      </xdr:nvSpPr>
      <xdr:spPr>
        <a:xfrm>
          <a:off x="10515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7C1A1B85-C1D7-4235-A325-50BD2E66326C}"/>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DCA78BE0-F69A-492E-9AB2-D71B1A6ACB55}"/>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0CFFF5EE-544A-4D6D-87C7-370A2C6DBFC5}"/>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0" name="フローチャート: 判断 349">
          <a:extLst>
            <a:ext uri="{FF2B5EF4-FFF2-40B4-BE49-F238E27FC236}">
              <a16:creationId xmlns:a16="http://schemas.microsoft.com/office/drawing/2014/main" id="{E74E7D26-C3E8-4029-8126-3EBF27F60943}"/>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1" name="フローチャート: 判断 350">
          <a:extLst>
            <a:ext uri="{FF2B5EF4-FFF2-40B4-BE49-F238E27FC236}">
              <a16:creationId xmlns:a16="http://schemas.microsoft.com/office/drawing/2014/main" id="{3E4482FE-4D63-450B-A280-2BF960589FB0}"/>
            </a:ext>
          </a:extLst>
        </xdr:cNvPr>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92B7362-B31E-47A2-972C-D43D2ED71FA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4FD02CC-11F4-488B-851D-E859E22A565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19E8D68-1314-4591-8C6F-F76592C8238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63A421F-F0E4-480F-A086-C431C2C82F8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86A6FE5-52F7-48C6-A7FE-C9BBEC24FA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128270</xdr:rowOff>
    </xdr:from>
    <xdr:to>
      <xdr:col>55</xdr:col>
      <xdr:colOff>50800</xdr:colOff>
      <xdr:row>80</xdr:row>
      <xdr:rowOff>58420</xdr:rowOff>
    </xdr:to>
    <xdr:sp macro="" textlink="">
      <xdr:nvSpPr>
        <xdr:cNvPr id="357" name="楕円 356">
          <a:extLst>
            <a:ext uri="{FF2B5EF4-FFF2-40B4-BE49-F238E27FC236}">
              <a16:creationId xmlns:a16="http://schemas.microsoft.com/office/drawing/2014/main" id="{DD6FA9D1-8343-4647-B577-09B4139EF6E9}"/>
            </a:ext>
          </a:extLst>
        </xdr:cNvPr>
        <xdr:cNvSpPr/>
      </xdr:nvSpPr>
      <xdr:spPr>
        <a:xfrm>
          <a:off x="104267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151147</xdr:rowOff>
    </xdr:from>
    <xdr:ext cx="469744" cy="259045"/>
    <xdr:sp macro="" textlink="">
      <xdr:nvSpPr>
        <xdr:cNvPr id="358" name="【福祉施設】&#10;一人当たり面積該当値テキスト">
          <a:extLst>
            <a:ext uri="{FF2B5EF4-FFF2-40B4-BE49-F238E27FC236}">
              <a16:creationId xmlns:a16="http://schemas.microsoft.com/office/drawing/2014/main" id="{EB8144A7-7663-4ECE-8D62-A6BD3FE0ABBC}"/>
            </a:ext>
          </a:extLst>
        </xdr:cNvPr>
        <xdr:cNvSpPr txBox="1"/>
      </xdr:nvSpPr>
      <xdr:spPr>
        <a:xfrm>
          <a:off x="10515600"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154939</xdr:rowOff>
    </xdr:from>
    <xdr:to>
      <xdr:col>50</xdr:col>
      <xdr:colOff>165100</xdr:colOff>
      <xdr:row>80</xdr:row>
      <xdr:rowOff>85089</xdr:rowOff>
    </xdr:to>
    <xdr:sp macro="" textlink="">
      <xdr:nvSpPr>
        <xdr:cNvPr id="359" name="楕円 358">
          <a:extLst>
            <a:ext uri="{FF2B5EF4-FFF2-40B4-BE49-F238E27FC236}">
              <a16:creationId xmlns:a16="http://schemas.microsoft.com/office/drawing/2014/main" id="{5BBD2F4E-28EC-4569-A6FD-114CFA046664}"/>
            </a:ext>
          </a:extLst>
        </xdr:cNvPr>
        <xdr:cNvSpPr/>
      </xdr:nvSpPr>
      <xdr:spPr>
        <a:xfrm>
          <a:off x="9588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7620</xdr:rowOff>
    </xdr:from>
    <xdr:to>
      <xdr:col>55</xdr:col>
      <xdr:colOff>0</xdr:colOff>
      <xdr:row>80</xdr:row>
      <xdr:rowOff>34289</xdr:rowOff>
    </xdr:to>
    <xdr:cxnSp macro="">
      <xdr:nvCxnSpPr>
        <xdr:cNvPr id="360" name="直線コネクタ 359">
          <a:extLst>
            <a:ext uri="{FF2B5EF4-FFF2-40B4-BE49-F238E27FC236}">
              <a16:creationId xmlns:a16="http://schemas.microsoft.com/office/drawing/2014/main" id="{783B0942-EEEE-49DC-993A-E0B997B74DCD}"/>
            </a:ext>
          </a:extLst>
        </xdr:cNvPr>
        <xdr:cNvCxnSpPr/>
      </xdr:nvCxnSpPr>
      <xdr:spPr>
        <a:xfrm flipV="1">
          <a:off x="9639300" y="137236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147320</xdr:rowOff>
    </xdr:from>
    <xdr:to>
      <xdr:col>46</xdr:col>
      <xdr:colOff>38100</xdr:colOff>
      <xdr:row>80</xdr:row>
      <xdr:rowOff>77470</xdr:rowOff>
    </xdr:to>
    <xdr:sp macro="" textlink="">
      <xdr:nvSpPr>
        <xdr:cNvPr id="361" name="楕円 360">
          <a:extLst>
            <a:ext uri="{FF2B5EF4-FFF2-40B4-BE49-F238E27FC236}">
              <a16:creationId xmlns:a16="http://schemas.microsoft.com/office/drawing/2014/main" id="{784927BF-74FE-4A82-A380-10B8347472D9}"/>
            </a:ext>
          </a:extLst>
        </xdr:cNvPr>
        <xdr:cNvSpPr/>
      </xdr:nvSpPr>
      <xdr:spPr>
        <a:xfrm>
          <a:off x="8699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26670</xdr:rowOff>
    </xdr:from>
    <xdr:to>
      <xdr:col>50</xdr:col>
      <xdr:colOff>114300</xdr:colOff>
      <xdr:row>80</xdr:row>
      <xdr:rowOff>34289</xdr:rowOff>
    </xdr:to>
    <xdr:cxnSp macro="">
      <xdr:nvCxnSpPr>
        <xdr:cNvPr id="362" name="直線コネクタ 361">
          <a:extLst>
            <a:ext uri="{FF2B5EF4-FFF2-40B4-BE49-F238E27FC236}">
              <a16:creationId xmlns:a16="http://schemas.microsoft.com/office/drawing/2014/main" id="{B7E7FC67-9DE6-4CE6-A582-F147337E56AC}"/>
            </a:ext>
          </a:extLst>
        </xdr:cNvPr>
        <xdr:cNvCxnSpPr/>
      </xdr:nvCxnSpPr>
      <xdr:spPr>
        <a:xfrm>
          <a:off x="8750300" y="137426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158750</xdr:rowOff>
    </xdr:from>
    <xdr:to>
      <xdr:col>41</xdr:col>
      <xdr:colOff>101600</xdr:colOff>
      <xdr:row>80</xdr:row>
      <xdr:rowOff>88900</xdr:rowOff>
    </xdr:to>
    <xdr:sp macro="" textlink="">
      <xdr:nvSpPr>
        <xdr:cNvPr id="363" name="楕円 362">
          <a:extLst>
            <a:ext uri="{FF2B5EF4-FFF2-40B4-BE49-F238E27FC236}">
              <a16:creationId xmlns:a16="http://schemas.microsoft.com/office/drawing/2014/main" id="{A5A1BA56-D102-4AA2-8BF8-208B78F99749}"/>
            </a:ext>
          </a:extLst>
        </xdr:cNvPr>
        <xdr:cNvSpPr/>
      </xdr:nvSpPr>
      <xdr:spPr>
        <a:xfrm>
          <a:off x="7810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26670</xdr:rowOff>
    </xdr:from>
    <xdr:to>
      <xdr:col>45</xdr:col>
      <xdr:colOff>177800</xdr:colOff>
      <xdr:row>80</xdr:row>
      <xdr:rowOff>38100</xdr:rowOff>
    </xdr:to>
    <xdr:cxnSp macro="">
      <xdr:nvCxnSpPr>
        <xdr:cNvPr id="364" name="直線コネクタ 363">
          <a:extLst>
            <a:ext uri="{FF2B5EF4-FFF2-40B4-BE49-F238E27FC236}">
              <a16:creationId xmlns:a16="http://schemas.microsoft.com/office/drawing/2014/main" id="{0ABE2C0A-D96D-46E6-9C9B-60DE538059FE}"/>
            </a:ext>
          </a:extLst>
        </xdr:cNvPr>
        <xdr:cNvCxnSpPr/>
      </xdr:nvCxnSpPr>
      <xdr:spPr>
        <a:xfrm flipV="1">
          <a:off x="7861300" y="137426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10161</xdr:rowOff>
    </xdr:from>
    <xdr:to>
      <xdr:col>36</xdr:col>
      <xdr:colOff>165100</xdr:colOff>
      <xdr:row>80</xdr:row>
      <xdr:rowOff>111761</xdr:rowOff>
    </xdr:to>
    <xdr:sp macro="" textlink="">
      <xdr:nvSpPr>
        <xdr:cNvPr id="365" name="楕円 364">
          <a:extLst>
            <a:ext uri="{FF2B5EF4-FFF2-40B4-BE49-F238E27FC236}">
              <a16:creationId xmlns:a16="http://schemas.microsoft.com/office/drawing/2014/main" id="{431AEAB0-9AF5-4751-A273-3EC10F967AA7}"/>
            </a:ext>
          </a:extLst>
        </xdr:cNvPr>
        <xdr:cNvSpPr/>
      </xdr:nvSpPr>
      <xdr:spPr>
        <a:xfrm>
          <a:off x="6921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38100</xdr:rowOff>
    </xdr:from>
    <xdr:to>
      <xdr:col>41</xdr:col>
      <xdr:colOff>50800</xdr:colOff>
      <xdr:row>80</xdr:row>
      <xdr:rowOff>60961</xdr:rowOff>
    </xdr:to>
    <xdr:cxnSp macro="">
      <xdr:nvCxnSpPr>
        <xdr:cNvPr id="366" name="直線コネクタ 365">
          <a:extLst>
            <a:ext uri="{FF2B5EF4-FFF2-40B4-BE49-F238E27FC236}">
              <a16:creationId xmlns:a16="http://schemas.microsoft.com/office/drawing/2014/main" id="{3E1813A8-8CD3-4BE0-9E62-F8B791D6FDF5}"/>
            </a:ext>
          </a:extLst>
        </xdr:cNvPr>
        <xdr:cNvCxnSpPr/>
      </xdr:nvCxnSpPr>
      <xdr:spPr>
        <a:xfrm flipV="1">
          <a:off x="6972300" y="137541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CD98C9FA-2A3B-418B-BF40-A4BE84D106E6}"/>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25863CA6-5B6D-43E4-82FE-9302C457D400}"/>
            </a:ext>
          </a:extLst>
        </xdr:cNvPr>
        <xdr:cNvSpPr txBox="1"/>
      </xdr:nvSpPr>
      <xdr:spPr>
        <a:xfrm>
          <a:off x="8515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69" name="n_3aveValue【福祉施設】&#10;一人当たり面積">
          <a:extLst>
            <a:ext uri="{FF2B5EF4-FFF2-40B4-BE49-F238E27FC236}">
              <a16:creationId xmlns:a16="http://schemas.microsoft.com/office/drawing/2014/main" id="{5CB71DBE-6824-4FE0-A9B0-E25605D0BDF3}"/>
            </a:ext>
          </a:extLst>
        </xdr:cNvPr>
        <xdr:cNvSpPr txBox="1"/>
      </xdr:nvSpPr>
      <xdr:spPr>
        <a:xfrm>
          <a:off x="7626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83838</xdr:rowOff>
    </xdr:from>
    <xdr:ext cx="469744" cy="259045"/>
    <xdr:sp macro="" textlink="">
      <xdr:nvSpPr>
        <xdr:cNvPr id="370" name="n_4aveValue【福祉施設】&#10;一人当たり面積">
          <a:extLst>
            <a:ext uri="{FF2B5EF4-FFF2-40B4-BE49-F238E27FC236}">
              <a16:creationId xmlns:a16="http://schemas.microsoft.com/office/drawing/2014/main" id="{0C44A976-AF8B-46BF-9700-87E9B7F0E76F}"/>
            </a:ext>
          </a:extLst>
        </xdr:cNvPr>
        <xdr:cNvSpPr txBox="1"/>
      </xdr:nvSpPr>
      <xdr:spPr>
        <a:xfrm>
          <a:off x="6737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101616</xdr:rowOff>
    </xdr:from>
    <xdr:ext cx="469744" cy="259045"/>
    <xdr:sp macro="" textlink="">
      <xdr:nvSpPr>
        <xdr:cNvPr id="371" name="n_1mainValue【福祉施設】&#10;一人当たり面積">
          <a:extLst>
            <a:ext uri="{FF2B5EF4-FFF2-40B4-BE49-F238E27FC236}">
              <a16:creationId xmlns:a16="http://schemas.microsoft.com/office/drawing/2014/main" id="{6F8B9C96-96B6-485F-BC9E-6248191A08C4}"/>
            </a:ext>
          </a:extLst>
        </xdr:cNvPr>
        <xdr:cNvSpPr txBox="1"/>
      </xdr:nvSpPr>
      <xdr:spPr>
        <a:xfrm>
          <a:off x="9391727" y="134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93997</xdr:rowOff>
    </xdr:from>
    <xdr:ext cx="469744" cy="259045"/>
    <xdr:sp macro="" textlink="">
      <xdr:nvSpPr>
        <xdr:cNvPr id="372" name="n_2mainValue【福祉施設】&#10;一人当たり面積">
          <a:extLst>
            <a:ext uri="{FF2B5EF4-FFF2-40B4-BE49-F238E27FC236}">
              <a16:creationId xmlns:a16="http://schemas.microsoft.com/office/drawing/2014/main" id="{8E99C55E-A70A-4D0A-AFED-B9A9DF030BDE}"/>
            </a:ext>
          </a:extLst>
        </xdr:cNvPr>
        <xdr:cNvSpPr txBox="1"/>
      </xdr:nvSpPr>
      <xdr:spPr>
        <a:xfrm>
          <a:off x="8515427" y="1346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105427</xdr:rowOff>
    </xdr:from>
    <xdr:ext cx="469744" cy="259045"/>
    <xdr:sp macro="" textlink="">
      <xdr:nvSpPr>
        <xdr:cNvPr id="373" name="n_3mainValue【福祉施設】&#10;一人当たり面積">
          <a:extLst>
            <a:ext uri="{FF2B5EF4-FFF2-40B4-BE49-F238E27FC236}">
              <a16:creationId xmlns:a16="http://schemas.microsoft.com/office/drawing/2014/main" id="{28218235-F180-48E3-99A0-3C7FC4A1CC24}"/>
            </a:ext>
          </a:extLst>
        </xdr:cNvPr>
        <xdr:cNvSpPr txBox="1"/>
      </xdr:nvSpPr>
      <xdr:spPr>
        <a:xfrm>
          <a:off x="7626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128288</xdr:rowOff>
    </xdr:from>
    <xdr:ext cx="469744" cy="259045"/>
    <xdr:sp macro="" textlink="">
      <xdr:nvSpPr>
        <xdr:cNvPr id="374" name="n_4mainValue【福祉施設】&#10;一人当たり面積">
          <a:extLst>
            <a:ext uri="{FF2B5EF4-FFF2-40B4-BE49-F238E27FC236}">
              <a16:creationId xmlns:a16="http://schemas.microsoft.com/office/drawing/2014/main" id="{EE07EEA5-8ACC-45F4-9736-C9ABF07836EE}"/>
            </a:ext>
          </a:extLst>
        </xdr:cNvPr>
        <xdr:cNvSpPr txBox="1"/>
      </xdr:nvSpPr>
      <xdr:spPr>
        <a:xfrm>
          <a:off x="67374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B3E078F5-E36E-4157-A4F4-D8275F7B195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30F27A11-588C-416A-BFF4-57F0A4BD671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9717E25-BED5-478C-A62C-A601DC2CA64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9EE817E-EEAE-4A2D-B102-87FCDD746A3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96DB896C-07C1-492F-AED4-53C9DA411E0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DCDAC9D8-BCC3-4D7A-8B0D-20DB2F56057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5E7986A9-9477-4BA7-9A61-0D59B230EC9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C0BE03EE-17F8-4C76-9B8F-4E74805D271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5E279531-920B-4E6B-97C5-9F46A122BF5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3A6C0B9D-4B8F-47F7-9C2A-0EECEC616DA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CA28AE5D-0734-488D-90B3-34A41C695D2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92D095BF-18C9-495F-9DA3-D772138B1F0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F9B7C829-D3EC-40B3-8F64-4020CEF5D37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2A57B59E-0C46-4FBF-B008-ABFC572ECB0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FBB0F016-46CD-4036-BE2F-978485A44FB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9E393298-E0AB-49BB-9B77-8D6F2552FED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2230A670-420C-407B-9BE5-38EF7EE2F9A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B6C7A32D-EF22-470E-A83E-434290FFE40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713FFDC3-7CB9-4572-AC11-0A4588963F3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A2A925E-C67F-4E45-8D27-CA0930C5060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8EF49218-ECE8-45D8-A016-150DBAC0C29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850BD651-98E6-43BE-A590-378D38A3870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F89A25AE-28B5-4C0A-9FBB-E0D3CFF4B6B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35E198E3-6639-4DB5-B734-EAC55DB3651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6787422D-C6DC-4BE4-957D-60DC86EC070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45176</xdr:rowOff>
    </xdr:from>
    <xdr:to>
      <xdr:col>24</xdr:col>
      <xdr:colOff>62865</xdr:colOff>
      <xdr:row>109</xdr:row>
      <xdr:rowOff>28848</xdr:rowOff>
    </xdr:to>
    <xdr:cxnSp macro="">
      <xdr:nvCxnSpPr>
        <xdr:cNvPr id="400" name="直線コネクタ 399">
          <a:extLst>
            <a:ext uri="{FF2B5EF4-FFF2-40B4-BE49-F238E27FC236}">
              <a16:creationId xmlns:a16="http://schemas.microsoft.com/office/drawing/2014/main" id="{E2D4216D-577C-40AB-857E-69B452989597}"/>
            </a:ext>
          </a:extLst>
        </xdr:cNvPr>
        <xdr:cNvCxnSpPr/>
      </xdr:nvCxnSpPr>
      <xdr:spPr>
        <a:xfrm flipV="1">
          <a:off x="4634865" y="17361626"/>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1E7CE08E-13D2-4910-8405-4F447DA87B4D}"/>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2" name="直線コネクタ 401">
          <a:extLst>
            <a:ext uri="{FF2B5EF4-FFF2-40B4-BE49-F238E27FC236}">
              <a16:creationId xmlns:a16="http://schemas.microsoft.com/office/drawing/2014/main" id="{1625F312-DDBC-477C-98AD-381CB079EDFD}"/>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163303</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930AF3D7-C253-441F-94A6-A3AD5990C423}"/>
            </a:ext>
          </a:extLst>
        </xdr:cNvPr>
        <xdr:cNvSpPr txBox="1"/>
      </xdr:nvSpPr>
      <xdr:spPr>
        <a:xfrm>
          <a:off x="4673600" y="17136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45176</xdr:rowOff>
    </xdr:from>
    <xdr:to>
      <xdr:col>24</xdr:col>
      <xdr:colOff>152400</xdr:colOff>
      <xdr:row>101</xdr:row>
      <xdr:rowOff>45176</xdr:rowOff>
    </xdr:to>
    <xdr:cxnSp macro="">
      <xdr:nvCxnSpPr>
        <xdr:cNvPr id="404" name="直線コネクタ 403">
          <a:extLst>
            <a:ext uri="{FF2B5EF4-FFF2-40B4-BE49-F238E27FC236}">
              <a16:creationId xmlns:a16="http://schemas.microsoft.com/office/drawing/2014/main" id="{77A68A80-8531-4F64-8D84-76D1D20400A3}"/>
            </a:ext>
          </a:extLst>
        </xdr:cNvPr>
        <xdr:cNvCxnSpPr/>
      </xdr:nvCxnSpPr>
      <xdr:spPr>
        <a:xfrm>
          <a:off x="4546600" y="1736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108329</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972E5D50-13F5-4F3C-9F59-DF4F17A51087}"/>
            </a:ext>
          </a:extLst>
        </xdr:cNvPr>
        <xdr:cNvSpPr txBox="1"/>
      </xdr:nvSpPr>
      <xdr:spPr>
        <a:xfrm>
          <a:off x="46736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129902</xdr:rowOff>
    </xdr:from>
    <xdr:to>
      <xdr:col>24</xdr:col>
      <xdr:colOff>114300</xdr:colOff>
      <xdr:row>105</xdr:row>
      <xdr:rowOff>60052</xdr:rowOff>
    </xdr:to>
    <xdr:sp macro="" textlink="">
      <xdr:nvSpPr>
        <xdr:cNvPr id="406" name="フローチャート: 判断 405">
          <a:extLst>
            <a:ext uri="{FF2B5EF4-FFF2-40B4-BE49-F238E27FC236}">
              <a16:creationId xmlns:a16="http://schemas.microsoft.com/office/drawing/2014/main" id="{0635F1E1-D0F6-49F4-8445-244BDD83AB91}"/>
            </a:ext>
          </a:extLst>
        </xdr:cNvPr>
        <xdr:cNvSpPr/>
      </xdr:nvSpPr>
      <xdr:spPr>
        <a:xfrm>
          <a:off x="4584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115207</xdr:rowOff>
    </xdr:from>
    <xdr:to>
      <xdr:col>20</xdr:col>
      <xdr:colOff>38100</xdr:colOff>
      <xdr:row>105</xdr:row>
      <xdr:rowOff>45357</xdr:rowOff>
    </xdr:to>
    <xdr:sp macro="" textlink="">
      <xdr:nvSpPr>
        <xdr:cNvPr id="407" name="フローチャート: 判断 406">
          <a:extLst>
            <a:ext uri="{FF2B5EF4-FFF2-40B4-BE49-F238E27FC236}">
              <a16:creationId xmlns:a16="http://schemas.microsoft.com/office/drawing/2014/main" id="{13D46A77-FAA8-4CFC-AF08-C9C90C3E2AB2}"/>
            </a:ext>
          </a:extLst>
        </xdr:cNvPr>
        <xdr:cNvSpPr/>
      </xdr:nvSpPr>
      <xdr:spPr>
        <a:xfrm>
          <a:off x="3746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08" name="フローチャート: 判断 407">
          <a:extLst>
            <a:ext uri="{FF2B5EF4-FFF2-40B4-BE49-F238E27FC236}">
              <a16:creationId xmlns:a16="http://schemas.microsoft.com/office/drawing/2014/main" id="{89F2B635-040C-4C61-8DDC-F088DB40F74B}"/>
            </a:ext>
          </a:extLst>
        </xdr:cNvPr>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09" name="フローチャート: 判断 408">
          <a:extLst>
            <a:ext uri="{FF2B5EF4-FFF2-40B4-BE49-F238E27FC236}">
              <a16:creationId xmlns:a16="http://schemas.microsoft.com/office/drawing/2014/main" id="{ABBC0193-C16B-416B-BB27-7498E7317A12}"/>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0" name="フローチャート: 判断 409">
          <a:extLst>
            <a:ext uri="{FF2B5EF4-FFF2-40B4-BE49-F238E27FC236}">
              <a16:creationId xmlns:a16="http://schemas.microsoft.com/office/drawing/2014/main" id="{A12A5F73-697F-4713-A2D1-F11399D6F97A}"/>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900858A2-993F-4067-BE63-EBCDEB940FD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78882E5-3251-46C9-BCC4-F15AF57254F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6EF2C06-A097-4DFD-BD65-5D696CAE510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F529395-B5CB-43B3-A1A2-725087A955D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CC1043D-AACB-4E1D-A5D7-BB6C2CECDE6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165826</xdr:rowOff>
    </xdr:from>
    <xdr:to>
      <xdr:col>24</xdr:col>
      <xdr:colOff>114300</xdr:colOff>
      <xdr:row>101</xdr:row>
      <xdr:rowOff>95976</xdr:rowOff>
    </xdr:to>
    <xdr:sp macro="" textlink="">
      <xdr:nvSpPr>
        <xdr:cNvPr id="416" name="楕円 415">
          <a:extLst>
            <a:ext uri="{FF2B5EF4-FFF2-40B4-BE49-F238E27FC236}">
              <a16:creationId xmlns:a16="http://schemas.microsoft.com/office/drawing/2014/main" id="{092627AC-0772-4000-8FF2-44640B26361E}"/>
            </a:ext>
          </a:extLst>
        </xdr:cNvPr>
        <xdr:cNvSpPr/>
      </xdr:nvSpPr>
      <xdr:spPr>
        <a:xfrm>
          <a:off x="4584700" y="17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118853</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9C2AAECA-9C5F-460E-A005-B53A05066B4C}"/>
            </a:ext>
          </a:extLst>
        </xdr:cNvPr>
        <xdr:cNvSpPr txBox="1"/>
      </xdr:nvSpPr>
      <xdr:spPr>
        <a:xfrm>
          <a:off x="4673600" y="17263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116839</xdr:rowOff>
    </xdr:from>
    <xdr:to>
      <xdr:col>20</xdr:col>
      <xdr:colOff>38100</xdr:colOff>
      <xdr:row>101</xdr:row>
      <xdr:rowOff>46989</xdr:rowOff>
    </xdr:to>
    <xdr:sp macro="" textlink="">
      <xdr:nvSpPr>
        <xdr:cNvPr id="418" name="楕円 417">
          <a:extLst>
            <a:ext uri="{FF2B5EF4-FFF2-40B4-BE49-F238E27FC236}">
              <a16:creationId xmlns:a16="http://schemas.microsoft.com/office/drawing/2014/main" id="{03D32B16-726C-421A-BC5E-1AD2A4ED1184}"/>
            </a:ext>
          </a:extLst>
        </xdr:cNvPr>
        <xdr:cNvSpPr/>
      </xdr:nvSpPr>
      <xdr:spPr>
        <a:xfrm>
          <a:off x="3746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167639</xdr:rowOff>
    </xdr:from>
    <xdr:to>
      <xdr:col>24</xdr:col>
      <xdr:colOff>63500</xdr:colOff>
      <xdr:row>101</xdr:row>
      <xdr:rowOff>45176</xdr:rowOff>
    </xdr:to>
    <xdr:cxnSp macro="">
      <xdr:nvCxnSpPr>
        <xdr:cNvPr id="419" name="直線コネクタ 418">
          <a:extLst>
            <a:ext uri="{FF2B5EF4-FFF2-40B4-BE49-F238E27FC236}">
              <a16:creationId xmlns:a16="http://schemas.microsoft.com/office/drawing/2014/main" id="{915A67D9-7016-438A-9788-452DCD0D42EB}"/>
            </a:ext>
          </a:extLst>
        </xdr:cNvPr>
        <xdr:cNvCxnSpPr/>
      </xdr:nvCxnSpPr>
      <xdr:spPr>
        <a:xfrm>
          <a:off x="3797300" y="17312639"/>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25400</xdr:rowOff>
    </xdr:from>
    <xdr:to>
      <xdr:col>15</xdr:col>
      <xdr:colOff>101600</xdr:colOff>
      <xdr:row>101</xdr:row>
      <xdr:rowOff>127000</xdr:rowOff>
    </xdr:to>
    <xdr:sp macro="" textlink="">
      <xdr:nvSpPr>
        <xdr:cNvPr id="420" name="楕円 419">
          <a:extLst>
            <a:ext uri="{FF2B5EF4-FFF2-40B4-BE49-F238E27FC236}">
              <a16:creationId xmlns:a16="http://schemas.microsoft.com/office/drawing/2014/main" id="{04045B85-32E1-48B0-B6F5-19E19617F785}"/>
            </a:ext>
          </a:extLst>
        </xdr:cNvPr>
        <xdr:cNvSpPr/>
      </xdr:nvSpPr>
      <xdr:spPr>
        <a:xfrm>
          <a:off x="2857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167639</xdr:rowOff>
    </xdr:from>
    <xdr:to>
      <xdr:col>19</xdr:col>
      <xdr:colOff>177800</xdr:colOff>
      <xdr:row>101</xdr:row>
      <xdr:rowOff>76200</xdr:rowOff>
    </xdr:to>
    <xdr:cxnSp macro="">
      <xdr:nvCxnSpPr>
        <xdr:cNvPr id="421" name="直線コネクタ 420">
          <a:extLst>
            <a:ext uri="{FF2B5EF4-FFF2-40B4-BE49-F238E27FC236}">
              <a16:creationId xmlns:a16="http://schemas.microsoft.com/office/drawing/2014/main" id="{FE128677-1505-4E6A-8395-4D05D7E6A9BA}"/>
            </a:ext>
          </a:extLst>
        </xdr:cNvPr>
        <xdr:cNvCxnSpPr/>
      </xdr:nvCxnSpPr>
      <xdr:spPr>
        <a:xfrm flipV="1">
          <a:off x="2908300" y="173126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151130</xdr:rowOff>
    </xdr:from>
    <xdr:to>
      <xdr:col>10</xdr:col>
      <xdr:colOff>165100</xdr:colOff>
      <xdr:row>101</xdr:row>
      <xdr:rowOff>81280</xdr:rowOff>
    </xdr:to>
    <xdr:sp macro="" textlink="">
      <xdr:nvSpPr>
        <xdr:cNvPr id="422" name="楕円 421">
          <a:extLst>
            <a:ext uri="{FF2B5EF4-FFF2-40B4-BE49-F238E27FC236}">
              <a16:creationId xmlns:a16="http://schemas.microsoft.com/office/drawing/2014/main" id="{F1DBD7ED-66B3-4257-8FEE-1705CEBA793D}"/>
            </a:ext>
          </a:extLst>
        </xdr:cNvPr>
        <xdr:cNvSpPr/>
      </xdr:nvSpPr>
      <xdr:spPr>
        <a:xfrm>
          <a:off x="19685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30480</xdr:rowOff>
    </xdr:from>
    <xdr:to>
      <xdr:col>15</xdr:col>
      <xdr:colOff>50800</xdr:colOff>
      <xdr:row>101</xdr:row>
      <xdr:rowOff>76200</xdr:rowOff>
    </xdr:to>
    <xdr:cxnSp macro="">
      <xdr:nvCxnSpPr>
        <xdr:cNvPr id="423" name="直線コネクタ 422">
          <a:extLst>
            <a:ext uri="{FF2B5EF4-FFF2-40B4-BE49-F238E27FC236}">
              <a16:creationId xmlns:a16="http://schemas.microsoft.com/office/drawing/2014/main" id="{6CF0D6AC-DE4C-4CB9-B827-B22274506752}"/>
            </a:ext>
          </a:extLst>
        </xdr:cNvPr>
        <xdr:cNvCxnSpPr/>
      </xdr:nvCxnSpPr>
      <xdr:spPr>
        <a:xfrm>
          <a:off x="2019300" y="173469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159294</xdr:rowOff>
    </xdr:from>
    <xdr:to>
      <xdr:col>6</xdr:col>
      <xdr:colOff>38100</xdr:colOff>
      <xdr:row>106</xdr:row>
      <xdr:rowOff>89444</xdr:rowOff>
    </xdr:to>
    <xdr:sp macro="" textlink="">
      <xdr:nvSpPr>
        <xdr:cNvPr id="424" name="楕円 423">
          <a:extLst>
            <a:ext uri="{FF2B5EF4-FFF2-40B4-BE49-F238E27FC236}">
              <a16:creationId xmlns:a16="http://schemas.microsoft.com/office/drawing/2014/main" id="{40A28C68-2673-41FF-927A-D47FE44DC73F}"/>
            </a:ext>
          </a:extLst>
        </xdr:cNvPr>
        <xdr:cNvSpPr/>
      </xdr:nvSpPr>
      <xdr:spPr>
        <a:xfrm>
          <a:off x="1079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30480</xdr:rowOff>
    </xdr:from>
    <xdr:to>
      <xdr:col>10</xdr:col>
      <xdr:colOff>114300</xdr:colOff>
      <xdr:row>106</xdr:row>
      <xdr:rowOff>38644</xdr:rowOff>
    </xdr:to>
    <xdr:cxnSp macro="">
      <xdr:nvCxnSpPr>
        <xdr:cNvPr id="425" name="直線コネクタ 424">
          <a:extLst>
            <a:ext uri="{FF2B5EF4-FFF2-40B4-BE49-F238E27FC236}">
              <a16:creationId xmlns:a16="http://schemas.microsoft.com/office/drawing/2014/main" id="{C64FB0E1-DB3D-420A-8262-EC2E31D2D267}"/>
            </a:ext>
          </a:extLst>
        </xdr:cNvPr>
        <xdr:cNvCxnSpPr/>
      </xdr:nvCxnSpPr>
      <xdr:spPr>
        <a:xfrm flipV="1">
          <a:off x="1130300" y="17346930"/>
          <a:ext cx="889000" cy="86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36484</xdr:rowOff>
    </xdr:from>
    <xdr:ext cx="405111" cy="259045"/>
    <xdr:sp macro="" textlink="">
      <xdr:nvSpPr>
        <xdr:cNvPr id="426" name="n_1aveValue【市民会館】&#10;有形固定資産減価償却率">
          <a:extLst>
            <a:ext uri="{FF2B5EF4-FFF2-40B4-BE49-F238E27FC236}">
              <a16:creationId xmlns:a16="http://schemas.microsoft.com/office/drawing/2014/main" id="{A78B69D3-9DCC-495A-B386-01BACFBCB451}"/>
            </a:ext>
          </a:extLst>
        </xdr:cNvPr>
        <xdr:cNvSpPr txBox="1"/>
      </xdr:nvSpPr>
      <xdr:spPr>
        <a:xfrm>
          <a:off x="3582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16890</xdr:rowOff>
    </xdr:from>
    <xdr:ext cx="405111" cy="259045"/>
    <xdr:sp macro="" textlink="">
      <xdr:nvSpPr>
        <xdr:cNvPr id="427" name="n_2aveValue【市民会館】&#10;有形固定資産減価償却率">
          <a:extLst>
            <a:ext uri="{FF2B5EF4-FFF2-40B4-BE49-F238E27FC236}">
              <a16:creationId xmlns:a16="http://schemas.microsoft.com/office/drawing/2014/main" id="{6691B96C-482E-4455-8836-274C0BB6C3E1}"/>
            </a:ext>
          </a:extLst>
        </xdr:cNvPr>
        <xdr:cNvSpPr txBox="1"/>
      </xdr:nvSpPr>
      <xdr:spPr>
        <a:xfrm>
          <a:off x="2705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154050</xdr:rowOff>
    </xdr:from>
    <xdr:ext cx="405111" cy="259045"/>
    <xdr:sp macro="" textlink="">
      <xdr:nvSpPr>
        <xdr:cNvPr id="428" name="n_3aveValue【市民会館】&#10;有形固定資産減価償却率">
          <a:extLst>
            <a:ext uri="{FF2B5EF4-FFF2-40B4-BE49-F238E27FC236}">
              <a16:creationId xmlns:a16="http://schemas.microsoft.com/office/drawing/2014/main" id="{A036C6F6-864B-47E7-BD9C-59FB58B0F11D}"/>
            </a:ext>
          </a:extLst>
        </xdr:cNvPr>
        <xdr:cNvSpPr txBox="1"/>
      </xdr:nvSpPr>
      <xdr:spPr>
        <a:xfrm>
          <a:off x="1816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29" name="n_4aveValue【市民会館】&#10;有形固定資産減価償却率">
          <a:extLst>
            <a:ext uri="{FF2B5EF4-FFF2-40B4-BE49-F238E27FC236}">
              <a16:creationId xmlns:a16="http://schemas.microsoft.com/office/drawing/2014/main" id="{34AC5F11-FB51-4A64-BA51-C001226132F7}"/>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63516</xdr:rowOff>
    </xdr:from>
    <xdr:ext cx="405111" cy="259045"/>
    <xdr:sp macro="" textlink="">
      <xdr:nvSpPr>
        <xdr:cNvPr id="430" name="n_1mainValue【市民会館】&#10;有形固定資産減価償却率">
          <a:extLst>
            <a:ext uri="{FF2B5EF4-FFF2-40B4-BE49-F238E27FC236}">
              <a16:creationId xmlns:a16="http://schemas.microsoft.com/office/drawing/2014/main" id="{51F46B3B-D31C-4035-BF78-FD252003CBC0}"/>
            </a:ext>
          </a:extLst>
        </xdr:cNvPr>
        <xdr:cNvSpPr txBox="1"/>
      </xdr:nvSpPr>
      <xdr:spPr>
        <a:xfrm>
          <a:off x="35820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143527</xdr:rowOff>
    </xdr:from>
    <xdr:ext cx="405111" cy="259045"/>
    <xdr:sp macro="" textlink="">
      <xdr:nvSpPr>
        <xdr:cNvPr id="431" name="n_2mainValue【市民会館】&#10;有形固定資産減価償却率">
          <a:extLst>
            <a:ext uri="{FF2B5EF4-FFF2-40B4-BE49-F238E27FC236}">
              <a16:creationId xmlns:a16="http://schemas.microsoft.com/office/drawing/2014/main" id="{914D86E9-727B-4B00-B028-2FCB0BF8FCF4}"/>
            </a:ext>
          </a:extLst>
        </xdr:cNvPr>
        <xdr:cNvSpPr txBox="1"/>
      </xdr:nvSpPr>
      <xdr:spPr>
        <a:xfrm>
          <a:off x="2705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97807</xdr:rowOff>
    </xdr:from>
    <xdr:ext cx="405111" cy="259045"/>
    <xdr:sp macro="" textlink="">
      <xdr:nvSpPr>
        <xdr:cNvPr id="432" name="n_3mainValue【市民会館】&#10;有形固定資産減価償却率">
          <a:extLst>
            <a:ext uri="{FF2B5EF4-FFF2-40B4-BE49-F238E27FC236}">
              <a16:creationId xmlns:a16="http://schemas.microsoft.com/office/drawing/2014/main" id="{E26B57DB-36D3-454F-AC92-4153A9456DAC}"/>
            </a:ext>
          </a:extLst>
        </xdr:cNvPr>
        <xdr:cNvSpPr txBox="1"/>
      </xdr:nvSpPr>
      <xdr:spPr>
        <a:xfrm>
          <a:off x="1816744" y="1707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80571</xdr:rowOff>
    </xdr:from>
    <xdr:ext cx="405111" cy="259045"/>
    <xdr:sp macro="" textlink="">
      <xdr:nvSpPr>
        <xdr:cNvPr id="433" name="n_4mainValue【市民会館】&#10;有形固定資産減価償却率">
          <a:extLst>
            <a:ext uri="{FF2B5EF4-FFF2-40B4-BE49-F238E27FC236}">
              <a16:creationId xmlns:a16="http://schemas.microsoft.com/office/drawing/2014/main" id="{3F54CC87-F8D5-4E18-8E48-B2F55118F7C2}"/>
            </a:ext>
          </a:extLst>
        </xdr:cNvPr>
        <xdr:cNvSpPr txBox="1"/>
      </xdr:nvSpPr>
      <xdr:spPr>
        <a:xfrm>
          <a:off x="927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2C12F71A-C0A9-4BEA-9C35-C08B0308215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C6C643CC-3E04-4043-8C2A-0319E57176E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3A833BF-8590-41B8-9DE4-79D9E7E0943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B7D79119-3B40-4632-9E7E-2243D46E6A7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2B476EBB-C870-40CF-995F-D3C253EBA82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F2BDAE21-2885-433C-8A90-29DA871E231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9CF33B88-1E62-4C0D-A02C-63EFA207496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3292EEB6-08C3-4851-A6B1-C80F90D36CF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783B676F-F54C-4C0E-A473-B715FA1EFE6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305A45B2-EDA0-476C-8D81-6910FE5FC27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29A9078C-16FD-4834-819F-4E6C9A5B35A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A0FEA5BD-9035-4112-BEFC-859FC607F3F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224274E4-7B01-4528-9212-BA3CE43260C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FC5CFF9D-2F7B-42C9-863B-2DE6EDD3DC1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D6558987-86A9-4752-848F-107754B9FC1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6511C01C-C791-44FF-833F-887F430EF77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8B621D-E2D1-40E2-98E8-C28BE026DA7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D6A0ECB5-5B3F-4B73-948D-177594415D3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5068F9CA-E78C-4D6E-BE5E-E698D50D11C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6DE16925-7C91-4FA7-95BD-5F61A5EB132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E10C52F-CE63-4F0E-A4B5-498A3993C5B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BCD665F4-9FA7-41B6-B263-019831DD088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D1CA422B-0820-498B-A584-3BC0A3EA9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7" name="直線コネクタ 456">
          <a:extLst>
            <a:ext uri="{FF2B5EF4-FFF2-40B4-BE49-F238E27FC236}">
              <a16:creationId xmlns:a16="http://schemas.microsoft.com/office/drawing/2014/main" id="{C7228B61-33A4-41B1-8147-893D50C7CFF9}"/>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8" name="【市民会館】&#10;一人当たり面積最小値テキスト">
          <a:extLst>
            <a:ext uri="{FF2B5EF4-FFF2-40B4-BE49-F238E27FC236}">
              <a16:creationId xmlns:a16="http://schemas.microsoft.com/office/drawing/2014/main" id="{B78D1D70-604D-44AC-ACD8-761C6F299E24}"/>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9" name="直線コネクタ 458">
          <a:extLst>
            <a:ext uri="{FF2B5EF4-FFF2-40B4-BE49-F238E27FC236}">
              <a16:creationId xmlns:a16="http://schemas.microsoft.com/office/drawing/2014/main" id="{F06B3A9D-884F-414D-AFE3-CDA806252FC7}"/>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0" name="【市民会館】&#10;一人当たり面積最大値テキスト">
          <a:extLst>
            <a:ext uri="{FF2B5EF4-FFF2-40B4-BE49-F238E27FC236}">
              <a16:creationId xmlns:a16="http://schemas.microsoft.com/office/drawing/2014/main" id="{1F5B699F-4EDD-4AD5-8A71-4EC413993EFA}"/>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1" name="直線コネクタ 460">
          <a:extLst>
            <a:ext uri="{FF2B5EF4-FFF2-40B4-BE49-F238E27FC236}">
              <a16:creationId xmlns:a16="http://schemas.microsoft.com/office/drawing/2014/main" id="{CF39ADB8-CCC7-48B7-B326-C81B2114ABB9}"/>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2" name="【市民会館】&#10;一人当たり面積平均値テキスト">
          <a:extLst>
            <a:ext uri="{FF2B5EF4-FFF2-40B4-BE49-F238E27FC236}">
              <a16:creationId xmlns:a16="http://schemas.microsoft.com/office/drawing/2014/main" id="{36CC0750-BE2F-49E4-B11A-DAE283AED8DD}"/>
            </a:ext>
          </a:extLst>
        </xdr:cNvPr>
        <xdr:cNvSpPr txBox="1"/>
      </xdr:nvSpPr>
      <xdr:spPr>
        <a:xfrm>
          <a:off x="10515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3" name="フローチャート: 判断 462">
          <a:extLst>
            <a:ext uri="{FF2B5EF4-FFF2-40B4-BE49-F238E27FC236}">
              <a16:creationId xmlns:a16="http://schemas.microsoft.com/office/drawing/2014/main" id="{CACEBD28-01C3-4F09-A942-72BEAA29B875}"/>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4" name="フローチャート: 判断 463">
          <a:extLst>
            <a:ext uri="{FF2B5EF4-FFF2-40B4-BE49-F238E27FC236}">
              <a16:creationId xmlns:a16="http://schemas.microsoft.com/office/drawing/2014/main" id="{4107F5AC-1EB1-4E19-9484-1EC1BDE3460C}"/>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5" name="フローチャート: 判断 464">
          <a:extLst>
            <a:ext uri="{FF2B5EF4-FFF2-40B4-BE49-F238E27FC236}">
              <a16:creationId xmlns:a16="http://schemas.microsoft.com/office/drawing/2014/main" id="{A67C8250-8388-4F43-9A4B-9999F79731F8}"/>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6" name="フローチャート: 判断 465">
          <a:extLst>
            <a:ext uri="{FF2B5EF4-FFF2-40B4-BE49-F238E27FC236}">
              <a16:creationId xmlns:a16="http://schemas.microsoft.com/office/drawing/2014/main" id="{C042A7DE-FF44-41A3-952F-950D932A89A8}"/>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7" name="フローチャート: 判断 466">
          <a:extLst>
            <a:ext uri="{FF2B5EF4-FFF2-40B4-BE49-F238E27FC236}">
              <a16:creationId xmlns:a16="http://schemas.microsoft.com/office/drawing/2014/main" id="{97537192-F8B8-44B1-AB18-8267B4F77AA4}"/>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88198E53-2241-40C5-BA82-BCE60FC8E5F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0C29803-A0B9-4DFF-BEE8-E1D6265B570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4E042D81-A614-4362-BFC4-B57C71A7B1B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EC0C054E-8A55-4CBF-BF68-5085A130258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D026BC3-3C97-49A2-B464-CE55D5AEDBF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473" name="楕円 472">
          <a:extLst>
            <a:ext uri="{FF2B5EF4-FFF2-40B4-BE49-F238E27FC236}">
              <a16:creationId xmlns:a16="http://schemas.microsoft.com/office/drawing/2014/main" id="{9FFA09E3-287D-4282-BAE9-F04AC1475D8F}"/>
            </a:ext>
          </a:extLst>
        </xdr:cNvPr>
        <xdr:cNvSpPr/>
      </xdr:nvSpPr>
      <xdr:spPr>
        <a:xfrm>
          <a:off x="104267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109238</xdr:rowOff>
    </xdr:from>
    <xdr:ext cx="469744" cy="259045"/>
    <xdr:sp macro="" textlink="">
      <xdr:nvSpPr>
        <xdr:cNvPr id="474" name="【市民会館】&#10;一人当たり面積該当値テキスト">
          <a:extLst>
            <a:ext uri="{FF2B5EF4-FFF2-40B4-BE49-F238E27FC236}">
              <a16:creationId xmlns:a16="http://schemas.microsoft.com/office/drawing/2014/main" id="{06432A60-3A11-4C56-B366-D0F62108DBB8}"/>
            </a:ext>
          </a:extLst>
        </xdr:cNvPr>
        <xdr:cNvSpPr txBox="1"/>
      </xdr:nvSpPr>
      <xdr:spPr>
        <a:xfrm>
          <a:off x="10515600"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101600</xdr:rowOff>
    </xdr:from>
    <xdr:to>
      <xdr:col>50</xdr:col>
      <xdr:colOff>165100</xdr:colOff>
      <xdr:row>105</xdr:row>
      <xdr:rowOff>31750</xdr:rowOff>
    </xdr:to>
    <xdr:sp macro="" textlink="">
      <xdr:nvSpPr>
        <xdr:cNvPr id="475" name="楕円 474">
          <a:extLst>
            <a:ext uri="{FF2B5EF4-FFF2-40B4-BE49-F238E27FC236}">
              <a16:creationId xmlns:a16="http://schemas.microsoft.com/office/drawing/2014/main" id="{C576872B-24E0-4751-BA95-7FC10AE66D10}"/>
            </a:ext>
          </a:extLst>
        </xdr:cNvPr>
        <xdr:cNvSpPr/>
      </xdr:nvSpPr>
      <xdr:spPr>
        <a:xfrm>
          <a:off x="9588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137161</xdr:rowOff>
    </xdr:from>
    <xdr:to>
      <xdr:col>55</xdr:col>
      <xdr:colOff>0</xdr:colOff>
      <xdr:row>104</xdr:row>
      <xdr:rowOff>152400</xdr:rowOff>
    </xdr:to>
    <xdr:cxnSp macro="">
      <xdr:nvCxnSpPr>
        <xdr:cNvPr id="476" name="直線コネクタ 475">
          <a:extLst>
            <a:ext uri="{FF2B5EF4-FFF2-40B4-BE49-F238E27FC236}">
              <a16:creationId xmlns:a16="http://schemas.microsoft.com/office/drawing/2014/main" id="{03DFAA60-61C8-4BFF-950A-82138B669AC0}"/>
            </a:ext>
          </a:extLst>
        </xdr:cNvPr>
        <xdr:cNvCxnSpPr/>
      </xdr:nvCxnSpPr>
      <xdr:spPr>
        <a:xfrm flipV="1">
          <a:off x="9639300" y="179679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36830</xdr:rowOff>
    </xdr:from>
    <xdr:to>
      <xdr:col>46</xdr:col>
      <xdr:colOff>38100</xdr:colOff>
      <xdr:row>103</xdr:row>
      <xdr:rowOff>138430</xdr:rowOff>
    </xdr:to>
    <xdr:sp macro="" textlink="">
      <xdr:nvSpPr>
        <xdr:cNvPr id="477" name="楕円 476">
          <a:extLst>
            <a:ext uri="{FF2B5EF4-FFF2-40B4-BE49-F238E27FC236}">
              <a16:creationId xmlns:a16="http://schemas.microsoft.com/office/drawing/2014/main" id="{754D6E6A-7F3E-4215-A370-2FFA5A940BA2}"/>
            </a:ext>
          </a:extLst>
        </xdr:cNvPr>
        <xdr:cNvSpPr/>
      </xdr:nvSpPr>
      <xdr:spPr>
        <a:xfrm>
          <a:off x="8699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87630</xdr:rowOff>
    </xdr:from>
    <xdr:to>
      <xdr:col>50</xdr:col>
      <xdr:colOff>114300</xdr:colOff>
      <xdr:row>104</xdr:row>
      <xdr:rowOff>152400</xdr:rowOff>
    </xdr:to>
    <xdr:cxnSp macro="">
      <xdr:nvCxnSpPr>
        <xdr:cNvPr id="478" name="直線コネクタ 477">
          <a:extLst>
            <a:ext uri="{FF2B5EF4-FFF2-40B4-BE49-F238E27FC236}">
              <a16:creationId xmlns:a16="http://schemas.microsoft.com/office/drawing/2014/main" id="{AF7A63A4-B45A-4D50-B84A-A4A6719C5318}"/>
            </a:ext>
          </a:extLst>
        </xdr:cNvPr>
        <xdr:cNvCxnSpPr/>
      </xdr:nvCxnSpPr>
      <xdr:spPr>
        <a:xfrm>
          <a:off x="8750300" y="177469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52070</xdr:rowOff>
    </xdr:from>
    <xdr:to>
      <xdr:col>41</xdr:col>
      <xdr:colOff>101600</xdr:colOff>
      <xdr:row>103</xdr:row>
      <xdr:rowOff>153670</xdr:rowOff>
    </xdr:to>
    <xdr:sp macro="" textlink="">
      <xdr:nvSpPr>
        <xdr:cNvPr id="479" name="楕円 478">
          <a:extLst>
            <a:ext uri="{FF2B5EF4-FFF2-40B4-BE49-F238E27FC236}">
              <a16:creationId xmlns:a16="http://schemas.microsoft.com/office/drawing/2014/main" id="{752E9469-23DC-418F-8EE1-CDFED17F5589}"/>
            </a:ext>
          </a:extLst>
        </xdr:cNvPr>
        <xdr:cNvSpPr/>
      </xdr:nvSpPr>
      <xdr:spPr>
        <a:xfrm>
          <a:off x="7810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87630</xdr:rowOff>
    </xdr:from>
    <xdr:to>
      <xdr:col>45</xdr:col>
      <xdr:colOff>177800</xdr:colOff>
      <xdr:row>103</xdr:row>
      <xdr:rowOff>102870</xdr:rowOff>
    </xdr:to>
    <xdr:cxnSp macro="">
      <xdr:nvCxnSpPr>
        <xdr:cNvPr id="480" name="直線コネクタ 479">
          <a:extLst>
            <a:ext uri="{FF2B5EF4-FFF2-40B4-BE49-F238E27FC236}">
              <a16:creationId xmlns:a16="http://schemas.microsoft.com/office/drawing/2014/main" id="{4FE3C68C-4DDB-4467-AEDD-4FD51921DA11}"/>
            </a:ext>
          </a:extLst>
        </xdr:cNvPr>
        <xdr:cNvCxnSpPr/>
      </xdr:nvCxnSpPr>
      <xdr:spPr>
        <a:xfrm flipV="1">
          <a:off x="7861300" y="17746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71120</xdr:rowOff>
    </xdr:from>
    <xdr:to>
      <xdr:col>36</xdr:col>
      <xdr:colOff>165100</xdr:colOff>
      <xdr:row>106</xdr:row>
      <xdr:rowOff>1270</xdr:rowOff>
    </xdr:to>
    <xdr:sp macro="" textlink="">
      <xdr:nvSpPr>
        <xdr:cNvPr id="481" name="楕円 480">
          <a:extLst>
            <a:ext uri="{FF2B5EF4-FFF2-40B4-BE49-F238E27FC236}">
              <a16:creationId xmlns:a16="http://schemas.microsoft.com/office/drawing/2014/main" id="{783B05C1-DC74-419D-8F51-03AD90927BCF}"/>
            </a:ext>
          </a:extLst>
        </xdr:cNvPr>
        <xdr:cNvSpPr/>
      </xdr:nvSpPr>
      <xdr:spPr>
        <a:xfrm>
          <a:off x="6921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102870</xdr:rowOff>
    </xdr:from>
    <xdr:to>
      <xdr:col>41</xdr:col>
      <xdr:colOff>50800</xdr:colOff>
      <xdr:row>105</xdr:row>
      <xdr:rowOff>121920</xdr:rowOff>
    </xdr:to>
    <xdr:cxnSp macro="">
      <xdr:nvCxnSpPr>
        <xdr:cNvPr id="482" name="直線コネクタ 481">
          <a:extLst>
            <a:ext uri="{FF2B5EF4-FFF2-40B4-BE49-F238E27FC236}">
              <a16:creationId xmlns:a16="http://schemas.microsoft.com/office/drawing/2014/main" id="{3E97B6D6-F9E9-4CF6-9FD2-F97882203790}"/>
            </a:ext>
          </a:extLst>
        </xdr:cNvPr>
        <xdr:cNvCxnSpPr/>
      </xdr:nvCxnSpPr>
      <xdr:spPr>
        <a:xfrm flipV="1">
          <a:off x="6972300" y="1776222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3" name="n_1aveValue【市民会館】&#10;一人当たり面積">
          <a:extLst>
            <a:ext uri="{FF2B5EF4-FFF2-40B4-BE49-F238E27FC236}">
              <a16:creationId xmlns:a16="http://schemas.microsoft.com/office/drawing/2014/main" id="{BD862126-8F5F-46DE-9775-49F334C8124F}"/>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4" name="n_2aveValue【市民会館】&#10;一人当たり面積">
          <a:extLst>
            <a:ext uri="{FF2B5EF4-FFF2-40B4-BE49-F238E27FC236}">
              <a16:creationId xmlns:a16="http://schemas.microsoft.com/office/drawing/2014/main" id="{896DE6E1-CEA9-43DE-80E8-E374A1EBB456}"/>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5" name="n_3aveValue【市民会館】&#10;一人当たり面積">
          <a:extLst>
            <a:ext uri="{FF2B5EF4-FFF2-40B4-BE49-F238E27FC236}">
              <a16:creationId xmlns:a16="http://schemas.microsoft.com/office/drawing/2014/main" id="{5014984C-3191-4469-9A22-8E91445724AD}"/>
            </a:ext>
          </a:extLst>
        </xdr:cNvPr>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6" name="n_4aveValue【市民会館】&#10;一人当たり面積">
          <a:extLst>
            <a:ext uri="{FF2B5EF4-FFF2-40B4-BE49-F238E27FC236}">
              <a16:creationId xmlns:a16="http://schemas.microsoft.com/office/drawing/2014/main" id="{B10D173F-3085-47A1-ACD8-802D1E5BBC37}"/>
            </a:ext>
          </a:extLst>
        </xdr:cNvPr>
        <xdr:cNvSpPr txBox="1"/>
      </xdr:nvSpPr>
      <xdr:spPr>
        <a:xfrm>
          <a:off x="6737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48277</xdr:rowOff>
    </xdr:from>
    <xdr:ext cx="469744" cy="259045"/>
    <xdr:sp macro="" textlink="">
      <xdr:nvSpPr>
        <xdr:cNvPr id="487" name="n_1mainValue【市民会館】&#10;一人当たり面積">
          <a:extLst>
            <a:ext uri="{FF2B5EF4-FFF2-40B4-BE49-F238E27FC236}">
              <a16:creationId xmlns:a16="http://schemas.microsoft.com/office/drawing/2014/main" id="{C669D081-767F-4D31-A32E-1C329C318FE7}"/>
            </a:ext>
          </a:extLst>
        </xdr:cNvPr>
        <xdr:cNvSpPr txBox="1"/>
      </xdr:nvSpPr>
      <xdr:spPr>
        <a:xfrm>
          <a:off x="93917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154957</xdr:rowOff>
    </xdr:from>
    <xdr:ext cx="469744" cy="259045"/>
    <xdr:sp macro="" textlink="">
      <xdr:nvSpPr>
        <xdr:cNvPr id="488" name="n_2mainValue【市民会館】&#10;一人当たり面積">
          <a:extLst>
            <a:ext uri="{FF2B5EF4-FFF2-40B4-BE49-F238E27FC236}">
              <a16:creationId xmlns:a16="http://schemas.microsoft.com/office/drawing/2014/main" id="{7B19677D-39A3-4F86-96FA-6994E20D265A}"/>
            </a:ext>
          </a:extLst>
        </xdr:cNvPr>
        <xdr:cNvSpPr txBox="1"/>
      </xdr:nvSpPr>
      <xdr:spPr>
        <a:xfrm>
          <a:off x="85154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170197</xdr:rowOff>
    </xdr:from>
    <xdr:ext cx="469744" cy="259045"/>
    <xdr:sp macro="" textlink="">
      <xdr:nvSpPr>
        <xdr:cNvPr id="489" name="n_3mainValue【市民会館】&#10;一人当たり面積">
          <a:extLst>
            <a:ext uri="{FF2B5EF4-FFF2-40B4-BE49-F238E27FC236}">
              <a16:creationId xmlns:a16="http://schemas.microsoft.com/office/drawing/2014/main" id="{48941CDF-B89A-4A61-91E7-D8AB71605ADE}"/>
            </a:ext>
          </a:extLst>
        </xdr:cNvPr>
        <xdr:cNvSpPr txBox="1"/>
      </xdr:nvSpPr>
      <xdr:spPr>
        <a:xfrm>
          <a:off x="7626427"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17797</xdr:rowOff>
    </xdr:from>
    <xdr:ext cx="469744" cy="259045"/>
    <xdr:sp macro="" textlink="">
      <xdr:nvSpPr>
        <xdr:cNvPr id="490" name="n_4mainValue【市民会館】&#10;一人当たり面積">
          <a:extLst>
            <a:ext uri="{FF2B5EF4-FFF2-40B4-BE49-F238E27FC236}">
              <a16:creationId xmlns:a16="http://schemas.microsoft.com/office/drawing/2014/main" id="{263B9426-2835-449A-9EA4-F1827F670C72}"/>
            </a:ext>
          </a:extLst>
        </xdr:cNvPr>
        <xdr:cNvSpPr txBox="1"/>
      </xdr:nvSpPr>
      <xdr:spPr>
        <a:xfrm>
          <a:off x="6737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119E1392-D43C-433A-9413-7EB6191DA5C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9E761753-1B15-487A-9643-0DBFBBF0406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43CA97E6-0923-4BBB-BA7B-5FE01A75ECB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DB93F48F-38C8-4AF7-9770-9B1435C23E1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B89F3B00-7A4B-431D-AF13-D9B842C1715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348808-F4AD-45C8-885B-BE0DE91412E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763D3F45-850B-41AA-9B03-66BB2E43E73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D0E677DD-2BFD-4984-BD46-D23AC19F049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2ADAFB37-A436-4576-8479-64B2201EDDB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CA7B4B7E-E9F3-43A2-B2FF-8DF489CAB6D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94C16D49-B919-471D-BE4D-08D461F73B5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1492ADE1-C6A4-4B5C-8584-61D5C0FB373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A44098E5-7C83-4066-8B8C-4738546FF4D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22695536-F7AC-41E4-8DA4-7FDDE0CD109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8C1DA49E-0F1B-44C1-AE9D-61EC100EFBF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F15DAF80-B859-47FA-9098-A5206A3A7BA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FD05E749-1FE4-4855-870E-229273F4353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EDB6C8F1-8B93-4212-A41D-560CC4DC83F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763C1C28-0E0D-4F3E-973C-1748450C307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01369C69-E874-403B-8AC2-48658EA18D4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35662C18-20C5-4D6E-8466-95719B3B594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073AEA7F-9419-4EFD-844E-B5BFE0F1618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283AEF16-F7E5-43E8-8784-20A76B95AF3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9562F00D-6758-47A0-8C1C-CF3CB9C0985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4CE97962-272C-44D5-BB22-9814810F6A9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6" name="直線コネクタ 515">
          <a:extLst>
            <a:ext uri="{FF2B5EF4-FFF2-40B4-BE49-F238E27FC236}">
              <a16:creationId xmlns:a16="http://schemas.microsoft.com/office/drawing/2014/main" id="{ACF762D2-0855-429C-8A2D-69F74E147702}"/>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4CFCE458-DDDF-4F41-96D3-AD5408CD1B6E}"/>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8" name="直線コネクタ 517">
          <a:extLst>
            <a:ext uri="{FF2B5EF4-FFF2-40B4-BE49-F238E27FC236}">
              <a16:creationId xmlns:a16="http://schemas.microsoft.com/office/drawing/2014/main" id="{BBC799DD-B350-450D-A1B6-E5FE9F30479D}"/>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258E4D34-658D-4702-B0F6-2F46A0D6C99E}"/>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0" name="直線コネクタ 519">
          <a:extLst>
            <a:ext uri="{FF2B5EF4-FFF2-40B4-BE49-F238E27FC236}">
              <a16:creationId xmlns:a16="http://schemas.microsoft.com/office/drawing/2014/main" id="{7FC72A6C-1DA4-429B-B851-D3DE21C64F32}"/>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13FACCC5-B956-4CCA-AFFD-9AB234B55150}"/>
            </a:ext>
          </a:extLst>
        </xdr:cNvPr>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2" name="フローチャート: 判断 521">
          <a:extLst>
            <a:ext uri="{FF2B5EF4-FFF2-40B4-BE49-F238E27FC236}">
              <a16:creationId xmlns:a16="http://schemas.microsoft.com/office/drawing/2014/main" id="{F5132B5A-67EF-4A93-90FD-9227967C96F9}"/>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3" name="フローチャート: 判断 522">
          <a:extLst>
            <a:ext uri="{FF2B5EF4-FFF2-40B4-BE49-F238E27FC236}">
              <a16:creationId xmlns:a16="http://schemas.microsoft.com/office/drawing/2014/main" id="{350CABAF-0977-41EC-8B2F-693311EED23C}"/>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4" name="フローチャート: 判断 523">
          <a:extLst>
            <a:ext uri="{FF2B5EF4-FFF2-40B4-BE49-F238E27FC236}">
              <a16:creationId xmlns:a16="http://schemas.microsoft.com/office/drawing/2014/main" id="{1044158A-6F51-45A2-B500-61540AB03414}"/>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5" name="フローチャート: 判断 524">
          <a:extLst>
            <a:ext uri="{FF2B5EF4-FFF2-40B4-BE49-F238E27FC236}">
              <a16:creationId xmlns:a16="http://schemas.microsoft.com/office/drawing/2014/main" id="{E7C35B83-049C-4AEE-B79F-9CD765413FF3}"/>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6" name="フローチャート: 判断 525">
          <a:extLst>
            <a:ext uri="{FF2B5EF4-FFF2-40B4-BE49-F238E27FC236}">
              <a16:creationId xmlns:a16="http://schemas.microsoft.com/office/drawing/2014/main" id="{507A451F-0BA6-4906-AC6F-5904737038DD}"/>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9785FE9-F5F4-4A4A-80D5-7560948012E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8707591-C760-40F1-9997-FA00E79632F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A0FBCB8-1FE4-46B3-9859-A8DAB61A850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AC8DECF-B7D4-450C-ABF2-902DB13E8F1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204BDCDE-2B8D-4577-B14F-CE30BFE88D1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532" name="楕円 531">
          <a:extLst>
            <a:ext uri="{FF2B5EF4-FFF2-40B4-BE49-F238E27FC236}">
              <a16:creationId xmlns:a16="http://schemas.microsoft.com/office/drawing/2014/main" id="{462C9238-133A-4A46-AE28-B43DA1300804}"/>
            </a:ext>
          </a:extLst>
        </xdr:cNvPr>
        <xdr:cNvSpPr/>
      </xdr:nvSpPr>
      <xdr:spPr>
        <a:xfrm>
          <a:off x="162687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121393</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04CD78B1-4F46-4881-822B-69DF5735E206}"/>
            </a:ext>
          </a:extLst>
        </xdr:cNvPr>
        <xdr:cNvSpPr txBox="1"/>
      </xdr:nvSpPr>
      <xdr:spPr>
        <a:xfrm>
          <a:off x="16357600"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113574</xdr:rowOff>
    </xdr:from>
    <xdr:to>
      <xdr:col>81</xdr:col>
      <xdr:colOff>101600</xdr:colOff>
      <xdr:row>39</xdr:row>
      <xdr:rowOff>43724</xdr:rowOff>
    </xdr:to>
    <xdr:sp macro="" textlink="">
      <xdr:nvSpPr>
        <xdr:cNvPr id="534" name="楕円 533">
          <a:extLst>
            <a:ext uri="{FF2B5EF4-FFF2-40B4-BE49-F238E27FC236}">
              <a16:creationId xmlns:a16="http://schemas.microsoft.com/office/drawing/2014/main" id="{C00343CF-1C03-4A4F-8B0B-8193CAF0FCE3}"/>
            </a:ext>
          </a:extLst>
        </xdr:cNvPr>
        <xdr:cNvSpPr/>
      </xdr:nvSpPr>
      <xdr:spPr>
        <a:xfrm>
          <a:off x="15430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164374</xdr:rowOff>
    </xdr:from>
    <xdr:to>
      <xdr:col>85</xdr:col>
      <xdr:colOff>127000</xdr:colOff>
      <xdr:row>39</xdr:row>
      <xdr:rowOff>22316</xdr:rowOff>
    </xdr:to>
    <xdr:cxnSp macro="">
      <xdr:nvCxnSpPr>
        <xdr:cNvPr id="535" name="直線コネクタ 534">
          <a:extLst>
            <a:ext uri="{FF2B5EF4-FFF2-40B4-BE49-F238E27FC236}">
              <a16:creationId xmlns:a16="http://schemas.microsoft.com/office/drawing/2014/main" id="{D6082D36-8B61-4256-B0F2-04FEA02E3EDD}"/>
            </a:ext>
          </a:extLst>
        </xdr:cNvPr>
        <xdr:cNvCxnSpPr/>
      </xdr:nvCxnSpPr>
      <xdr:spPr>
        <a:xfrm>
          <a:off x="15481300" y="667947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69487</xdr:rowOff>
    </xdr:from>
    <xdr:to>
      <xdr:col>76</xdr:col>
      <xdr:colOff>165100</xdr:colOff>
      <xdr:row>38</xdr:row>
      <xdr:rowOff>171087</xdr:rowOff>
    </xdr:to>
    <xdr:sp macro="" textlink="">
      <xdr:nvSpPr>
        <xdr:cNvPr id="536" name="楕円 535">
          <a:extLst>
            <a:ext uri="{FF2B5EF4-FFF2-40B4-BE49-F238E27FC236}">
              <a16:creationId xmlns:a16="http://schemas.microsoft.com/office/drawing/2014/main" id="{A931639C-D646-4232-9304-2672C3983EE0}"/>
            </a:ext>
          </a:extLst>
        </xdr:cNvPr>
        <xdr:cNvSpPr/>
      </xdr:nvSpPr>
      <xdr:spPr>
        <a:xfrm>
          <a:off x="14541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120287</xdr:rowOff>
    </xdr:from>
    <xdr:to>
      <xdr:col>81</xdr:col>
      <xdr:colOff>50800</xdr:colOff>
      <xdr:row>38</xdr:row>
      <xdr:rowOff>164374</xdr:rowOff>
    </xdr:to>
    <xdr:cxnSp macro="">
      <xdr:nvCxnSpPr>
        <xdr:cNvPr id="537" name="直線コネクタ 536">
          <a:extLst>
            <a:ext uri="{FF2B5EF4-FFF2-40B4-BE49-F238E27FC236}">
              <a16:creationId xmlns:a16="http://schemas.microsoft.com/office/drawing/2014/main" id="{974E9826-16A4-49A3-B9E9-B47C7D158283}"/>
            </a:ext>
          </a:extLst>
        </xdr:cNvPr>
        <xdr:cNvCxnSpPr/>
      </xdr:nvCxnSpPr>
      <xdr:spPr>
        <a:xfrm>
          <a:off x="14592300" y="663538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538" name="楕円 537">
          <a:extLst>
            <a:ext uri="{FF2B5EF4-FFF2-40B4-BE49-F238E27FC236}">
              <a16:creationId xmlns:a16="http://schemas.microsoft.com/office/drawing/2014/main" id="{F599E1B5-C678-424D-B7D6-6CAEAFA27DB7}"/>
            </a:ext>
          </a:extLst>
        </xdr:cNvPr>
        <xdr:cNvSpPr/>
      </xdr:nvSpPr>
      <xdr:spPr>
        <a:xfrm>
          <a:off x="1365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76200</xdr:rowOff>
    </xdr:from>
    <xdr:to>
      <xdr:col>76</xdr:col>
      <xdr:colOff>114300</xdr:colOff>
      <xdr:row>38</xdr:row>
      <xdr:rowOff>120287</xdr:rowOff>
    </xdr:to>
    <xdr:cxnSp macro="">
      <xdr:nvCxnSpPr>
        <xdr:cNvPr id="539" name="直線コネクタ 538">
          <a:extLst>
            <a:ext uri="{FF2B5EF4-FFF2-40B4-BE49-F238E27FC236}">
              <a16:creationId xmlns:a16="http://schemas.microsoft.com/office/drawing/2014/main" id="{B125A383-A1A4-4A3E-B80E-EFEF48DAF675}"/>
            </a:ext>
          </a:extLst>
        </xdr:cNvPr>
        <xdr:cNvCxnSpPr/>
      </xdr:nvCxnSpPr>
      <xdr:spPr>
        <a:xfrm>
          <a:off x="13703300" y="659130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165826</xdr:rowOff>
    </xdr:from>
    <xdr:to>
      <xdr:col>67</xdr:col>
      <xdr:colOff>101600</xdr:colOff>
      <xdr:row>38</xdr:row>
      <xdr:rowOff>95976</xdr:rowOff>
    </xdr:to>
    <xdr:sp macro="" textlink="">
      <xdr:nvSpPr>
        <xdr:cNvPr id="540" name="楕円 539">
          <a:extLst>
            <a:ext uri="{FF2B5EF4-FFF2-40B4-BE49-F238E27FC236}">
              <a16:creationId xmlns:a16="http://schemas.microsoft.com/office/drawing/2014/main" id="{81B3BF23-18A0-46DA-9641-43F072AB8B04}"/>
            </a:ext>
          </a:extLst>
        </xdr:cNvPr>
        <xdr:cNvSpPr/>
      </xdr:nvSpPr>
      <xdr:spPr>
        <a:xfrm>
          <a:off x="12763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45176</xdr:rowOff>
    </xdr:from>
    <xdr:to>
      <xdr:col>71</xdr:col>
      <xdr:colOff>177800</xdr:colOff>
      <xdr:row>38</xdr:row>
      <xdr:rowOff>76200</xdr:rowOff>
    </xdr:to>
    <xdr:cxnSp macro="">
      <xdr:nvCxnSpPr>
        <xdr:cNvPr id="541" name="直線コネクタ 540">
          <a:extLst>
            <a:ext uri="{FF2B5EF4-FFF2-40B4-BE49-F238E27FC236}">
              <a16:creationId xmlns:a16="http://schemas.microsoft.com/office/drawing/2014/main" id="{DB3D9120-EA27-4406-8FBB-9A9DB76FF74C}"/>
            </a:ext>
          </a:extLst>
        </xdr:cNvPr>
        <xdr:cNvCxnSpPr/>
      </xdr:nvCxnSpPr>
      <xdr:spPr>
        <a:xfrm>
          <a:off x="12814300" y="65602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C105652F-95C9-4059-B214-DB7A3740D683}"/>
            </a:ext>
          </a:extLst>
        </xdr:cNvPr>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68CEE162-8189-4050-9D15-673CE9FF2B65}"/>
            </a:ext>
          </a:extLst>
        </xdr:cNvPr>
        <xdr:cNvSpPr txBox="1"/>
      </xdr:nvSpPr>
      <xdr:spPr>
        <a:xfrm>
          <a:off x="14389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A89F027A-A6C6-4740-97A8-25E937DFED89}"/>
            </a:ext>
          </a:extLst>
        </xdr:cNvPr>
        <xdr:cNvSpPr txBox="1"/>
      </xdr:nvSpPr>
      <xdr:spPr>
        <a:xfrm>
          <a:off x="13500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E915B76E-C1FE-49FF-A4F8-CFB99FB43B75}"/>
            </a:ext>
          </a:extLst>
        </xdr:cNvPr>
        <xdr:cNvSpPr txBox="1"/>
      </xdr:nvSpPr>
      <xdr:spPr>
        <a:xfrm>
          <a:off x="12611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34851</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EEEE0D49-B775-4B0B-9731-F58E7AEF2F3D}"/>
            </a:ext>
          </a:extLst>
        </xdr:cNvPr>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16164</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7DA25FDA-48B0-4F35-8F37-6469AD47B51F}"/>
            </a:ext>
          </a:extLst>
        </xdr:cNvPr>
        <xdr:cNvSpPr txBox="1"/>
      </xdr:nvSpPr>
      <xdr:spPr>
        <a:xfrm>
          <a:off x="14389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DB2288F3-2AC3-48EA-BA88-A49DB16262F6}"/>
            </a:ext>
          </a:extLst>
        </xdr:cNvPr>
        <xdr:cNvSpPr txBox="1"/>
      </xdr:nvSpPr>
      <xdr:spPr>
        <a:xfrm>
          <a:off x="13500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112503</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BB9692DF-80F1-4637-915D-3FCC791E6751}"/>
            </a:ext>
          </a:extLst>
        </xdr:cNvPr>
        <xdr:cNvSpPr txBox="1"/>
      </xdr:nvSpPr>
      <xdr:spPr>
        <a:xfrm>
          <a:off x="12611744" y="628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1A38E840-2A5C-4132-A9E8-F6B4E451B7A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8760E3C2-CA9A-4C20-ACD3-597ABF0ABB6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C063CCC7-C872-460E-8942-C2F9ED31843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D4C763D4-3E0D-4BAC-B7CE-72DE89D3BC7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858FDAA9-9E21-456F-A357-BB24A0A14E7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D0149427-E489-40A9-A521-00897FBD57A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152A890E-DF9F-4126-B0F0-9B41F5AABF7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B4738F40-D396-4546-AC3A-19F397C80F4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880A0601-E366-4CAA-A8AA-B8D0AF325D0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B0967762-3D47-4280-867B-FA46317B4AB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EC51B6B5-8D3E-407B-A542-88E0F15DEBD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576A7F9A-F847-4F62-AC3C-10E502CF30A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570EF35B-7F62-4F01-82F7-98986DB2147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F06F6E95-866C-485F-A300-DF70CA08875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D1B9542C-EB7F-4804-8F88-372622C79CA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BE09D44F-5D15-4B2A-BCC2-6DACE4FED7D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7F2E23BB-9699-4379-8597-1EBE6A4CA7B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3CF50F77-7E8B-482A-B061-4E36218C71F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708D5E28-D3E7-4363-8FA6-04A9BFFF237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287BFE30-8AC3-4E80-A020-DFDE5DE8A238}"/>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A4ACF978-CE26-4D64-8514-3ACF9C0A076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94AB1B96-3D12-4CF9-9E8A-5465D99721B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4EA337FD-0545-4FBC-97C0-F4F2000E298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3" name="直線コネクタ 572">
          <a:extLst>
            <a:ext uri="{FF2B5EF4-FFF2-40B4-BE49-F238E27FC236}">
              <a16:creationId xmlns:a16="http://schemas.microsoft.com/office/drawing/2014/main" id="{EDD9AD94-2D8E-4757-9B4F-E0F19FB83A18}"/>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6D772237-4307-4F3C-A861-27602B6E4541}"/>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5" name="直線コネクタ 574">
          <a:extLst>
            <a:ext uri="{FF2B5EF4-FFF2-40B4-BE49-F238E27FC236}">
              <a16:creationId xmlns:a16="http://schemas.microsoft.com/office/drawing/2014/main" id="{31252B7C-B76E-4D85-9027-E7DCFFCB942A}"/>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23C502AD-39BE-4575-9BC2-460DAAEB081C}"/>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7" name="直線コネクタ 576">
          <a:extLst>
            <a:ext uri="{FF2B5EF4-FFF2-40B4-BE49-F238E27FC236}">
              <a16:creationId xmlns:a16="http://schemas.microsoft.com/office/drawing/2014/main" id="{6D1399D0-92CD-43CB-BF5E-6A2C26ACF8A8}"/>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AF5FFB76-50AC-4971-AE80-5FDDE6FCD33A}"/>
            </a:ext>
          </a:extLst>
        </xdr:cNvPr>
        <xdr:cNvSpPr txBox="1"/>
      </xdr:nvSpPr>
      <xdr:spPr>
        <a:xfrm>
          <a:off x="22199600" y="668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9" name="フローチャート: 判断 578">
          <a:extLst>
            <a:ext uri="{FF2B5EF4-FFF2-40B4-BE49-F238E27FC236}">
              <a16:creationId xmlns:a16="http://schemas.microsoft.com/office/drawing/2014/main" id="{4BB4467B-9654-455C-B98C-914C1A6A9FBC}"/>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80" name="フローチャート: 判断 579">
          <a:extLst>
            <a:ext uri="{FF2B5EF4-FFF2-40B4-BE49-F238E27FC236}">
              <a16:creationId xmlns:a16="http://schemas.microsoft.com/office/drawing/2014/main" id="{9403DBC4-6E02-4B32-BF06-02F974E107B2}"/>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1" name="フローチャート: 判断 580">
          <a:extLst>
            <a:ext uri="{FF2B5EF4-FFF2-40B4-BE49-F238E27FC236}">
              <a16:creationId xmlns:a16="http://schemas.microsoft.com/office/drawing/2014/main" id="{418C5A14-6FF1-4AF3-9C65-8303A5EA71A9}"/>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143579</xdr:rowOff>
    </xdr:from>
    <xdr:to>
      <xdr:col>102</xdr:col>
      <xdr:colOff>165100</xdr:colOff>
      <xdr:row>40</xdr:row>
      <xdr:rowOff>73729</xdr:rowOff>
    </xdr:to>
    <xdr:sp macro="" textlink="">
      <xdr:nvSpPr>
        <xdr:cNvPr id="582" name="フローチャート: 判断 581">
          <a:extLst>
            <a:ext uri="{FF2B5EF4-FFF2-40B4-BE49-F238E27FC236}">
              <a16:creationId xmlns:a16="http://schemas.microsoft.com/office/drawing/2014/main" id="{6F9A1F68-AFDC-45D9-A4FB-CDA93E024261}"/>
            </a:ext>
          </a:extLst>
        </xdr:cNvPr>
        <xdr:cNvSpPr/>
      </xdr:nvSpPr>
      <xdr:spPr>
        <a:xfrm>
          <a:off x="19494500" y="68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161710</xdr:rowOff>
    </xdr:from>
    <xdr:to>
      <xdr:col>98</xdr:col>
      <xdr:colOff>38100</xdr:colOff>
      <xdr:row>40</xdr:row>
      <xdr:rowOff>91860</xdr:rowOff>
    </xdr:to>
    <xdr:sp macro="" textlink="">
      <xdr:nvSpPr>
        <xdr:cNvPr id="583" name="フローチャート: 判断 582">
          <a:extLst>
            <a:ext uri="{FF2B5EF4-FFF2-40B4-BE49-F238E27FC236}">
              <a16:creationId xmlns:a16="http://schemas.microsoft.com/office/drawing/2014/main" id="{7CE6BDA9-7026-4D71-85C4-4A9CEB2EAA9E}"/>
            </a:ext>
          </a:extLst>
        </xdr:cNvPr>
        <xdr:cNvSpPr/>
      </xdr:nvSpPr>
      <xdr:spPr>
        <a:xfrm>
          <a:off x="18605500" y="68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61E06418-1BFC-47A9-A6CD-10885869264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D03F551-F058-4B7D-BCB0-6E1AA23EDA4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B13EB57-B4A3-4BCF-B317-8EF57DDCEF1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EEE400C2-9642-4C2B-A878-AFCEC0D4347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79AB744-CF52-4FE0-BEF4-EA8B833DA6B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151857</xdr:rowOff>
    </xdr:from>
    <xdr:to>
      <xdr:col>116</xdr:col>
      <xdr:colOff>114300</xdr:colOff>
      <xdr:row>40</xdr:row>
      <xdr:rowOff>82007</xdr:rowOff>
    </xdr:to>
    <xdr:sp macro="" textlink="">
      <xdr:nvSpPr>
        <xdr:cNvPr id="589" name="楕円 588">
          <a:extLst>
            <a:ext uri="{FF2B5EF4-FFF2-40B4-BE49-F238E27FC236}">
              <a16:creationId xmlns:a16="http://schemas.microsoft.com/office/drawing/2014/main" id="{0870A13C-F3FB-4AA7-BE5E-D5B5381FAC47}"/>
            </a:ext>
          </a:extLst>
        </xdr:cNvPr>
        <xdr:cNvSpPr/>
      </xdr:nvSpPr>
      <xdr:spPr>
        <a:xfrm>
          <a:off x="22110700" y="683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130284</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706DC164-816A-435C-A724-05DF99D26BB5}"/>
            </a:ext>
          </a:extLst>
        </xdr:cNvPr>
        <xdr:cNvSpPr txBox="1"/>
      </xdr:nvSpPr>
      <xdr:spPr>
        <a:xfrm>
          <a:off x="22199600" y="681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164046</xdr:rowOff>
    </xdr:from>
    <xdr:to>
      <xdr:col>112</xdr:col>
      <xdr:colOff>38100</xdr:colOff>
      <xdr:row>40</xdr:row>
      <xdr:rowOff>94196</xdr:rowOff>
    </xdr:to>
    <xdr:sp macro="" textlink="">
      <xdr:nvSpPr>
        <xdr:cNvPr id="591" name="楕円 590">
          <a:extLst>
            <a:ext uri="{FF2B5EF4-FFF2-40B4-BE49-F238E27FC236}">
              <a16:creationId xmlns:a16="http://schemas.microsoft.com/office/drawing/2014/main" id="{1744EDA7-5FEA-4B5A-A1D1-C9B8F6E41BD2}"/>
            </a:ext>
          </a:extLst>
        </xdr:cNvPr>
        <xdr:cNvSpPr/>
      </xdr:nvSpPr>
      <xdr:spPr>
        <a:xfrm>
          <a:off x="21272500" y="685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31207</xdr:rowOff>
    </xdr:from>
    <xdr:to>
      <xdr:col>116</xdr:col>
      <xdr:colOff>63500</xdr:colOff>
      <xdr:row>40</xdr:row>
      <xdr:rowOff>43396</xdr:rowOff>
    </xdr:to>
    <xdr:cxnSp macro="">
      <xdr:nvCxnSpPr>
        <xdr:cNvPr id="592" name="直線コネクタ 591">
          <a:extLst>
            <a:ext uri="{FF2B5EF4-FFF2-40B4-BE49-F238E27FC236}">
              <a16:creationId xmlns:a16="http://schemas.microsoft.com/office/drawing/2014/main" id="{9B80EAFF-E7AE-483E-A8F5-A5079F964ED7}"/>
            </a:ext>
          </a:extLst>
        </xdr:cNvPr>
        <xdr:cNvCxnSpPr/>
      </xdr:nvCxnSpPr>
      <xdr:spPr>
        <a:xfrm flipV="1">
          <a:off x="21323300" y="6889207"/>
          <a:ext cx="838200" cy="1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170161</xdr:rowOff>
    </xdr:from>
    <xdr:to>
      <xdr:col>107</xdr:col>
      <xdr:colOff>101600</xdr:colOff>
      <xdr:row>40</xdr:row>
      <xdr:rowOff>100311</xdr:rowOff>
    </xdr:to>
    <xdr:sp macro="" textlink="">
      <xdr:nvSpPr>
        <xdr:cNvPr id="593" name="楕円 592">
          <a:extLst>
            <a:ext uri="{FF2B5EF4-FFF2-40B4-BE49-F238E27FC236}">
              <a16:creationId xmlns:a16="http://schemas.microsoft.com/office/drawing/2014/main" id="{33349904-9FCE-49F5-A3E9-55DD76F2A79F}"/>
            </a:ext>
          </a:extLst>
        </xdr:cNvPr>
        <xdr:cNvSpPr/>
      </xdr:nvSpPr>
      <xdr:spPr>
        <a:xfrm>
          <a:off x="20383500" y="685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43396</xdr:rowOff>
    </xdr:from>
    <xdr:to>
      <xdr:col>111</xdr:col>
      <xdr:colOff>177800</xdr:colOff>
      <xdr:row>40</xdr:row>
      <xdr:rowOff>49511</xdr:rowOff>
    </xdr:to>
    <xdr:cxnSp macro="">
      <xdr:nvCxnSpPr>
        <xdr:cNvPr id="594" name="直線コネクタ 593">
          <a:extLst>
            <a:ext uri="{FF2B5EF4-FFF2-40B4-BE49-F238E27FC236}">
              <a16:creationId xmlns:a16="http://schemas.microsoft.com/office/drawing/2014/main" id="{6E573B4A-66DA-4B26-A4BB-F0058F679BBB}"/>
            </a:ext>
          </a:extLst>
        </xdr:cNvPr>
        <xdr:cNvCxnSpPr/>
      </xdr:nvCxnSpPr>
      <xdr:spPr>
        <a:xfrm flipV="1">
          <a:off x="20434300" y="6901396"/>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4628</xdr:rowOff>
    </xdr:from>
    <xdr:to>
      <xdr:col>102</xdr:col>
      <xdr:colOff>165100</xdr:colOff>
      <xdr:row>40</xdr:row>
      <xdr:rowOff>106228</xdr:rowOff>
    </xdr:to>
    <xdr:sp macro="" textlink="">
      <xdr:nvSpPr>
        <xdr:cNvPr id="595" name="楕円 594">
          <a:extLst>
            <a:ext uri="{FF2B5EF4-FFF2-40B4-BE49-F238E27FC236}">
              <a16:creationId xmlns:a16="http://schemas.microsoft.com/office/drawing/2014/main" id="{D02FDF92-ADF6-4473-8AD6-30D7466FF385}"/>
            </a:ext>
          </a:extLst>
        </xdr:cNvPr>
        <xdr:cNvSpPr/>
      </xdr:nvSpPr>
      <xdr:spPr>
        <a:xfrm>
          <a:off x="19494500" y="686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49511</xdr:rowOff>
    </xdr:from>
    <xdr:to>
      <xdr:col>107</xdr:col>
      <xdr:colOff>50800</xdr:colOff>
      <xdr:row>40</xdr:row>
      <xdr:rowOff>55428</xdr:rowOff>
    </xdr:to>
    <xdr:cxnSp macro="">
      <xdr:nvCxnSpPr>
        <xdr:cNvPr id="596" name="直線コネクタ 595">
          <a:extLst>
            <a:ext uri="{FF2B5EF4-FFF2-40B4-BE49-F238E27FC236}">
              <a16:creationId xmlns:a16="http://schemas.microsoft.com/office/drawing/2014/main" id="{13123800-00E3-473A-B8A1-8FC19746638C}"/>
            </a:ext>
          </a:extLst>
        </xdr:cNvPr>
        <xdr:cNvCxnSpPr/>
      </xdr:nvCxnSpPr>
      <xdr:spPr>
        <a:xfrm flipV="1">
          <a:off x="19545300" y="6907511"/>
          <a:ext cx="889000" cy="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171300</xdr:rowOff>
    </xdr:from>
    <xdr:to>
      <xdr:col>98</xdr:col>
      <xdr:colOff>38100</xdr:colOff>
      <xdr:row>40</xdr:row>
      <xdr:rowOff>101450</xdr:rowOff>
    </xdr:to>
    <xdr:sp macro="" textlink="">
      <xdr:nvSpPr>
        <xdr:cNvPr id="597" name="楕円 596">
          <a:extLst>
            <a:ext uri="{FF2B5EF4-FFF2-40B4-BE49-F238E27FC236}">
              <a16:creationId xmlns:a16="http://schemas.microsoft.com/office/drawing/2014/main" id="{6CF2C4A6-20FA-40CF-9134-0F42B11E9004}"/>
            </a:ext>
          </a:extLst>
        </xdr:cNvPr>
        <xdr:cNvSpPr/>
      </xdr:nvSpPr>
      <xdr:spPr>
        <a:xfrm>
          <a:off x="18605500" y="68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50650</xdr:rowOff>
    </xdr:from>
    <xdr:to>
      <xdr:col>102</xdr:col>
      <xdr:colOff>114300</xdr:colOff>
      <xdr:row>40</xdr:row>
      <xdr:rowOff>55428</xdr:rowOff>
    </xdr:to>
    <xdr:cxnSp macro="">
      <xdr:nvCxnSpPr>
        <xdr:cNvPr id="598" name="直線コネクタ 597">
          <a:extLst>
            <a:ext uri="{FF2B5EF4-FFF2-40B4-BE49-F238E27FC236}">
              <a16:creationId xmlns:a16="http://schemas.microsoft.com/office/drawing/2014/main" id="{D58DDBF9-99C0-4D67-99D2-49BA277771E1}"/>
            </a:ext>
          </a:extLst>
        </xdr:cNvPr>
        <xdr:cNvCxnSpPr/>
      </xdr:nvCxnSpPr>
      <xdr:spPr>
        <a:xfrm>
          <a:off x="18656300" y="6908650"/>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413FF1C8-CE54-48A8-B494-9A8714A7A4DA}"/>
            </a:ext>
          </a:extLst>
        </xdr:cNvPr>
        <xdr:cNvSpPr txBox="1"/>
      </xdr:nvSpPr>
      <xdr:spPr>
        <a:xfrm>
          <a:off x="21043411" y="66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7B3D0C86-E788-4C8C-84DB-43AA55B8268A}"/>
            </a:ext>
          </a:extLst>
        </xdr:cNvPr>
        <xdr:cNvSpPr txBox="1"/>
      </xdr:nvSpPr>
      <xdr:spPr>
        <a:xfrm>
          <a:off x="201671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90256</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17EFC152-9E3B-4D97-B667-D91A58F148F8}"/>
            </a:ext>
          </a:extLst>
        </xdr:cNvPr>
        <xdr:cNvSpPr txBox="1"/>
      </xdr:nvSpPr>
      <xdr:spPr>
        <a:xfrm>
          <a:off x="19278111" y="660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108387</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D0BC364D-F4F0-4267-B262-4316C9E641AA}"/>
            </a:ext>
          </a:extLst>
        </xdr:cNvPr>
        <xdr:cNvSpPr txBox="1"/>
      </xdr:nvSpPr>
      <xdr:spPr>
        <a:xfrm>
          <a:off x="18389111" y="662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85323</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98271F26-5131-4247-8BBF-51C5CBD79310}"/>
            </a:ext>
          </a:extLst>
        </xdr:cNvPr>
        <xdr:cNvSpPr txBox="1"/>
      </xdr:nvSpPr>
      <xdr:spPr>
        <a:xfrm>
          <a:off x="21043411" y="694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116838</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AB71AF44-FC79-4576-9713-52079E296020}"/>
            </a:ext>
          </a:extLst>
        </xdr:cNvPr>
        <xdr:cNvSpPr txBox="1"/>
      </xdr:nvSpPr>
      <xdr:spPr>
        <a:xfrm>
          <a:off x="20167111" y="66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97355</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F666D360-23E7-4E2B-A213-42D6F18FE4BD}"/>
            </a:ext>
          </a:extLst>
        </xdr:cNvPr>
        <xdr:cNvSpPr txBox="1"/>
      </xdr:nvSpPr>
      <xdr:spPr>
        <a:xfrm>
          <a:off x="19278111" y="695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92577</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3AC3A359-228C-4D02-A396-AF561D57137D}"/>
            </a:ext>
          </a:extLst>
        </xdr:cNvPr>
        <xdr:cNvSpPr txBox="1"/>
      </xdr:nvSpPr>
      <xdr:spPr>
        <a:xfrm>
          <a:off x="18389111" y="695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15771C94-57BE-4887-B24A-9798D45A88D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633A25E2-3600-4F6A-94FB-7FC9D1097ED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302687C2-0F27-48DE-8AD4-BD1753C05B8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5193B377-B184-4655-925F-7F7A32D7DF0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F1D7FBDE-2FB8-4459-8E21-954307CD661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53C0B7ED-106F-44F6-B020-F158689D593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6A74D02E-C743-46FF-9202-7B1C2614E30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93A1494D-2227-4B76-98F0-6141998B706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9C7054DA-47E1-4DCD-A77F-C71F87342AF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3F71BCBE-BB22-41AB-AC50-2489358E6A4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25A47F4D-024F-40BC-9F6B-5938CC893AB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29177029-A48E-42EE-9D93-240A7922AAD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1A8B314D-652B-404E-8C4A-2762EC4563C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39749A63-7B5B-4CD7-A709-EE80EE7A995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CBCE626F-54D6-43EA-A914-DA5996F8BD7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0919BE7B-1EEF-4948-84DD-153CFAE698D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85EBE1CB-1481-4997-A3F3-607872404D7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5D200D98-F3BA-4C31-86DE-B080E264E43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1E90C8A1-F6BE-464A-87C3-877E059BE7B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CCDDA92A-DBAE-46D0-A480-9999E526D73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D19D1F87-4D87-48B4-9781-17B661F15BE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58BB3AE3-8A97-4F1E-B0F0-F38B3133BA4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0B7583D5-29D4-40CA-928D-D982088400D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2E20EADB-C2DF-4682-92AD-C48AE66CB1F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28F1843F-9B44-45C2-ABE0-B34F90BC08A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2" name="直線コネクタ 631">
          <a:extLst>
            <a:ext uri="{FF2B5EF4-FFF2-40B4-BE49-F238E27FC236}">
              <a16:creationId xmlns:a16="http://schemas.microsoft.com/office/drawing/2014/main" id="{9880E19E-82A1-4168-B83D-F7D44E883D08}"/>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C9C2F16A-92A8-4BEB-AB88-ED5E814489E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a:extLst>
            <a:ext uri="{FF2B5EF4-FFF2-40B4-BE49-F238E27FC236}">
              <a16:creationId xmlns:a16="http://schemas.microsoft.com/office/drawing/2014/main" id="{A6E013EA-F91E-4080-ABE3-BBA7B803C6D4}"/>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D1A7C16C-BFC2-43F9-8F90-781323662264}"/>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6" name="直線コネクタ 635">
          <a:extLst>
            <a:ext uri="{FF2B5EF4-FFF2-40B4-BE49-F238E27FC236}">
              <a16:creationId xmlns:a16="http://schemas.microsoft.com/office/drawing/2014/main" id="{AC4C3D66-C4EC-4F7B-AAB1-8E9F3A765AC3}"/>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E212CB1A-2E93-4E8B-B3F7-29421F7ECA53}"/>
            </a:ext>
          </a:extLst>
        </xdr:cNvPr>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8" name="フローチャート: 判断 637">
          <a:extLst>
            <a:ext uri="{FF2B5EF4-FFF2-40B4-BE49-F238E27FC236}">
              <a16:creationId xmlns:a16="http://schemas.microsoft.com/office/drawing/2014/main" id="{00C70245-3D9C-4CA0-A11D-D71DB596A315}"/>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9" name="フローチャート: 判断 638">
          <a:extLst>
            <a:ext uri="{FF2B5EF4-FFF2-40B4-BE49-F238E27FC236}">
              <a16:creationId xmlns:a16="http://schemas.microsoft.com/office/drawing/2014/main" id="{02A90CFE-2904-401D-AFB4-7E5E7CC6CAA6}"/>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40" name="フローチャート: 判断 639">
          <a:extLst>
            <a:ext uri="{FF2B5EF4-FFF2-40B4-BE49-F238E27FC236}">
              <a16:creationId xmlns:a16="http://schemas.microsoft.com/office/drawing/2014/main" id="{74B8E1A2-C4E0-4155-8B8C-DE48AF47380A}"/>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66766</xdr:rowOff>
    </xdr:from>
    <xdr:to>
      <xdr:col>72</xdr:col>
      <xdr:colOff>38100</xdr:colOff>
      <xdr:row>59</xdr:row>
      <xdr:rowOff>168366</xdr:rowOff>
    </xdr:to>
    <xdr:sp macro="" textlink="">
      <xdr:nvSpPr>
        <xdr:cNvPr id="641" name="フローチャート: 判断 640">
          <a:extLst>
            <a:ext uri="{FF2B5EF4-FFF2-40B4-BE49-F238E27FC236}">
              <a16:creationId xmlns:a16="http://schemas.microsoft.com/office/drawing/2014/main" id="{E14D8353-D2F3-4CA9-83FC-A6D64C12EC2C}"/>
            </a:ext>
          </a:extLst>
        </xdr:cNvPr>
        <xdr:cNvSpPr/>
      </xdr:nvSpPr>
      <xdr:spPr>
        <a:xfrm>
          <a:off x="13652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2" name="フローチャート: 判断 641">
          <a:extLst>
            <a:ext uri="{FF2B5EF4-FFF2-40B4-BE49-F238E27FC236}">
              <a16:creationId xmlns:a16="http://schemas.microsoft.com/office/drawing/2014/main" id="{E84F105A-58C0-4B50-951D-6E627C9F5BB6}"/>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76DF70C7-AF84-4310-A7D1-DD72812C2A7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3495375-1D6A-42A6-96B4-D4399D01637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16A3332-06C1-48A7-89B1-CC657680EAE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9FD7F90-4CA1-4525-B23B-E147C23F793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1595B3-ABEF-43BE-8EB3-5257A333706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47172</xdr:rowOff>
    </xdr:from>
    <xdr:to>
      <xdr:col>85</xdr:col>
      <xdr:colOff>177800</xdr:colOff>
      <xdr:row>60</xdr:row>
      <xdr:rowOff>148772</xdr:rowOff>
    </xdr:to>
    <xdr:sp macro="" textlink="">
      <xdr:nvSpPr>
        <xdr:cNvPr id="648" name="楕円 647">
          <a:extLst>
            <a:ext uri="{FF2B5EF4-FFF2-40B4-BE49-F238E27FC236}">
              <a16:creationId xmlns:a16="http://schemas.microsoft.com/office/drawing/2014/main" id="{ACF63E4F-694B-4D53-80B2-9914F2F0734A}"/>
            </a:ext>
          </a:extLst>
        </xdr:cNvPr>
        <xdr:cNvSpPr/>
      </xdr:nvSpPr>
      <xdr:spPr>
        <a:xfrm>
          <a:off x="16268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25599</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7BAB6A4F-7334-4B35-BC55-D6389440E177}"/>
            </a:ext>
          </a:extLst>
        </xdr:cNvPr>
        <xdr:cNvSpPr txBox="1"/>
      </xdr:nvSpPr>
      <xdr:spPr>
        <a:xfrm>
          <a:off x="16357600"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27577</xdr:rowOff>
    </xdr:from>
    <xdr:to>
      <xdr:col>81</xdr:col>
      <xdr:colOff>101600</xdr:colOff>
      <xdr:row>60</xdr:row>
      <xdr:rowOff>129177</xdr:rowOff>
    </xdr:to>
    <xdr:sp macro="" textlink="">
      <xdr:nvSpPr>
        <xdr:cNvPr id="650" name="楕円 649">
          <a:extLst>
            <a:ext uri="{FF2B5EF4-FFF2-40B4-BE49-F238E27FC236}">
              <a16:creationId xmlns:a16="http://schemas.microsoft.com/office/drawing/2014/main" id="{CBEDB91B-38EC-4280-AB9D-7E14026CDEC6}"/>
            </a:ext>
          </a:extLst>
        </xdr:cNvPr>
        <xdr:cNvSpPr/>
      </xdr:nvSpPr>
      <xdr:spPr>
        <a:xfrm>
          <a:off x="15430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78377</xdr:rowOff>
    </xdr:from>
    <xdr:to>
      <xdr:col>85</xdr:col>
      <xdr:colOff>127000</xdr:colOff>
      <xdr:row>60</xdr:row>
      <xdr:rowOff>97972</xdr:rowOff>
    </xdr:to>
    <xdr:cxnSp macro="">
      <xdr:nvCxnSpPr>
        <xdr:cNvPr id="651" name="直線コネクタ 650">
          <a:extLst>
            <a:ext uri="{FF2B5EF4-FFF2-40B4-BE49-F238E27FC236}">
              <a16:creationId xmlns:a16="http://schemas.microsoft.com/office/drawing/2014/main" id="{D25EDA52-A06C-4959-A1D9-77977638AFCB}"/>
            </a:ext>
          </a:extLst>
        </xdr:cNvPr>
        <xdr:cNvCxnSpPr/>
      </xdr:nvCxnSpPr>
      <xdr:spPr>
        <a:xfrm>
          <a:off x="15481300" y="1036537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168003</xdr:rowOff>
    </xdr:from>
    <xdr:to>
      <xdr:col>76</xdr:col>
      <xdr:colOff>165100</xdr:colOff>
      <xdr:row>60</xdr:row>
      <xdr:rowOff>98153</xdr:rowOff>
    </xdr:to>
    <xdr:sp macro="" textlink="">
      <xdr:nvSpPr>
        <xdr:cNvPr id="652" name="楕円 651">
          <a:extLst>
            <a:ext uri="{FF2B5EF4-FFF2-40B4-BE49-F238E27FC236}">
              <a16:creationId xmlns:a16="http://schemas.microsoft.com/office/drawing/2014/main" id="{13ED25B2-443F-4FB6-9C29-00432CEF4DEE}"/>
            </a:ext>
          </a:extLst>
        </xdr:cNvPr>
        <xdr:cNvSpPr/>
      </xdr:nvSpPr>
      <xdr:spPr>
        <a:xfrm>
          <a:off x="14541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47353</xdr:rowOff>
    </xdr:from>
    <xdr:to>
      <xdr:col>81</xdr:col>
      <xdr:colOff>50800</xdr:colOff>
      <xdr:row>60</xdr:row>
      <xdr:rowOff>78377</xdr:rowOff>
    </xdr:to>
    <xdr:cxnSp macro="">
      <xdr:nvCxnSpPr>
        <xdr:cNvPr id="653" name="直線コネクタ 652">
          <a:extLst>
            <a:ext uri="{FF2B5EF4-FFF2-40B4-BE49-F238E27FC236}">
              <a16:creationId xmlns:a16="http://schemas.microsoft.com/office/drawing/2014/main" id="{9806C609-204A-44C2-92B3-5FAA815460B8}"/>
            </a:ext>
          </a:extLst>
        </xdr:cNvPr>
        <xdr:cNvCxnSpPr/>
      </xdr:nvCxnSpPr>
      <xdr:spPr>
        <a:xfrm>
          <a:off x="14592300" y="1033435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128815</xdr:rowOff>
    </xdr:from>
    <xdr:to>
      <xdr:col>72</xdr:col>
      <xdr:colOff>38100</xdr:colOff>
      <xdr:row>60</xdr:row>
      <xdr:rowOff>58965</xdr:rowOff>
    </xdr:to>
    <xdr:sp macro="" textlink="">
      <xdr:nvSpPr>
        <xdr:cNvPr id="654" name="楕円 653">
          <a:extLst>
            <a:ext uri="{FF2B5EF4-FFF2-40B4-BE49-F238E27FC236}">
              <a16:creationId xmlns:a16="http://schemas.microsoft.com/office/drawing/2014/main" id="{770E1B71-7510-4275-B695-0A789463312B}"/>
            </a:ext>
          </a:extLst>
        </xdr:cNvPr>
        <xdr:cNvSpPr/>
      </xdr:nvSpPr>
      <xdr:spPr>
        <a:xfrm>
          <a:off x="13652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8165</xdr:rowOff>
    </xdr:from>
    <xdr:to>
      <xdr:col>76</xdr:col>
      <xdr:colOff>114300</xdr:colOff>
      <xdr:row>60</xdr:row>
      <xdr:rowOff>47353</xdr:rowOff>
    </xdr:to>
    <xdr:cxnSp macro="">
      <xdr:nvCxnSpPr>
        <xdr:cNvPr id="655" name="直線コネクタ 654">
          <a:extLst>
            <a:ext uri="{FF2B5EF4-FFF2-40B4-BE49-F238E27FC236}">
              <a16:creationId xmlns:a16="http://schemas.microsoft.com/office/drawing/2014/main" id="{82F37D20-FED3-458F-9D4A-853A001CCAA4}"/>
            </a:ext>
          </a:extLst>
        </xdr:cNvPr>
        <xdr:cNvCxnSpPr/>
      </xdr:nvCxnSpPr>
      <xdr:spPr>
        <a:xfrm>
          <a:off x="13703300" y="1029516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94524</xdr:rowOff>
    </xdr:from>
    <xdr:to>
      <xdr:col>67</xdr:col>
      <xdr:colOff>101600</xdr:colOff>
      <xdr:row>60</xdr:row>
      <xdr:rowOff>24674</xdr:rowOff>
    </xdr:to>
    <xdr:sp macro="" textlink="">
      <xdr:nvSpPr>
        <xdr:cNvPr id="656" name="楕円 655">
          <a:extLst>
            <a:ext uri="{FF2B5EF4-FFF2-40B4-BE49-F238E27FC236}">
              <a16:creationId xmlns:a16="http://schemas.microsoft.com/office/drawing/2014/main" id="{014C9451-99C6-451A-8819-ABD5CCF95FEF}"/>
            </a:ext>
          </a:extLst>
        </xdr:cNvPr>
        <xdr:cNvSpPr/>
      </xdr:nvSpPr>
      <xdr:spPr>
        <a:xfrm>
          <a:off x="12763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145324</xdr:rowOff>
    </xdr:from>
    <xdr:to>
      <xdr:col>71</xdr:col>
      <xdr:colOff>177800</xdr:colOff>
      <xdr:row>60</xdr:row>
      <xdr:rowOff>8165</xdr:rowOff>
    </xdr:to>
    <xdr:cxnSp macro="">
      <xdr:nvCxnSpPr>
        <xdr:cNvPr id="657" name="直線コネクタ 656">
          <a:extLst>
            <a:ext uri="{FF2B5EF4-FFF2-40B4-BE49-F238E27FC236}">
              <a16:creationId xmlns:a16="http://schemas.microsoft.com/office/drawing/2014/main" id="{A7B8E2B7-0A0D-4566-B18E-957138BAB542}"/>
            </a:ext>
          </a:extLst>
        </xdr:cNvPr>
        <xdr:cNvCxnSpPr/>
      </xdr:nvCxnSpPr>
      <xdr:spPr>
        <a:xfrm>
          <a:off x="12814300" y="1026087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FC7A4BA6-D853-4492-8437-A4DBB5A7B0F9}"/>
            </a:ext>
          </a:extLst>
        </xdr:cNvPr>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95811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EFB4B6BC-31C7-49B5-8B68-B50C2D015CA6}"/>
            </a:ext>
          </a:extLst>
        </xdr:cNvPr>
        <xdr:cNvSpPr txBox="1"/>
      </xdr:nvSpPr>
      <xdr:spPr>
        <a:xfrm>
          <a:off x="143897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13443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A99BB655-53F8-4BB2-B50E-9DADAF914078}"/>
            </a:ext>
          </a:extLst>
        </xdr:cNvPr>
        <xdr:cNvSpPr txBox="1"/>
      </xdr:nvSpPr>
      <xdr:spPr>
        <a:xfrm>
          <a:off x="13500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8338A165-B261-47A4-B930-477792FC5FD1}"/>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120304</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20A202DE-CB1F-4123-BFD6-FF954A7067B7}"/>
            </a:ext>
          </a:extLst>
        </xdr:cNvPr>
        <xdr:cNvSpPr txBox="1"/>
      </xdr:nvSpPr>
      <xdr:spPr>
        <a:xfrm>
          <a:off x="15266044"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114680</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AF9406EA-C6B3-4922-A5B0-9708FD108E90}"/>
            </a:ext>
          </a:extLst>
        </xdr:cNvPr>
        <xdr:cNvSpPr txBox="1"/>
      </xdr:nvSpPr>
      <xdr:spPr>
        <a:xfrm>
          <a:off x="14389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50092</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E56E9DCA-E5AE-4A52-AC26-1B6C8B7E5020}"/>
            </a:ext>
          </a:extLst>
        </xdr:cNvPr>
        <xdr:cNvSpPr txBox="1"/>
      </xdr:nvSpPr>
      <xdr:spPr>
        <a:xfrm>
          <a:off x="13500744" y="103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15801</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70977F38-6C22-4BD6-9FD3-41C0D1DE4F6C}"/>
            </a:ext>
          </a:extLst>
        </xdr:cNvPr>
        <xdr:cNvSpPr txBox="1"/>
      </xdr:nvSpPr>
      <xdr:spPr>
        <a:xfrm>
          <a:off x="126117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58F50E3F-9839-4082-BA66-50A7ED2E592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D185D820-7F30-428E-A20F-DC2B57F4229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DEF40F85-E1CC-433C-92C7-B07AC1C37D0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15D086BE-CD7C-4CC5-B072-3A24BC5B384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71615E28-9BA2-465C-8906-6F3E5962BEC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6D90C81B-D732-4D90-87FC-7A9FB453DE7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E663305A-83E1-4139-9A0F-EDB57FB4543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3DF6F448-78DB-46EC-BD2E-31FCF514637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222512F0-290D-4094-9DFE-BAF9821A4EA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DF0BF8D-3530-426C-8ED3-0EDF607DEA2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D5B2FC53-0AF6-4B0A-B77C-D593F4FAD546}"/>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6207F38A-DECF-480F-B76D-008C8341925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5BA67026-76D0-4B3F-9051-C065198C762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263F0168-A65B-4420-A436-04C05E67B26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E5BE65D6-DF2B-4B36-8F88-8331CBC4D9F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C160C341-39AF-4A42-B438-4F484708FE2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7DD30BB3-E1AB-4D2C-AD7C-E836E4C5BE0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136069B9-9469-4E7B-98D9-C80727E6919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A1418D98-2D00-4FFB-92E6-A3DBCDCEB8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064AA491-3A93-426B-8987-AB8451551F2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230513F2-BF68-489A-A2BA-6DA3A193094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B79E523F-8A0F-43F5-8049-AC93D1F0438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53E420-13A2-448B-820A-CFDBDB381D4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B149CB26-4872-4A54-A681-EB23E6445AA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5AD94304-B638-4830-B8F6-E9A3BC0A7ED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1" name="直線コネクタ 690">
          <a:extLst>
            <a:ext uri="{FF2B5EF4-FFF2-40B4-BE49-F238E27FC236}">
              <a16:creationId xmlns:a16="http://schemas.microsoft.com/office/drawing/2014/main" id="{AD7EA9C3-FF04-4EC0-83D8-37496FF21A8B}"/>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C44C642A-BC4C-42E2-AE5B-B00DA39CBBCC}"/>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3" name="直線コネクタ 692">
          <a:extLst>
            <a:ext uri="{FF2B5EF4-FFF2-40B4-BE49-F238E27FC236}">
              <a16:creationId xmlns:a16="http://schemas.microsoft.com/office/drawing/2014/main" id="{843722D9-BBDD-471E-9C27-3016B06DD50B}"/>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EE52A32D-EFD7-4D97-96D3-939F994FB71A}"/>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5" name="直線コネクタ 694">
          <a:extLst>
            <a:ext uri="{FF2B5EF4-FFF2-40B4-BE49-F238E27FC236}">
              <a16:creationId xmlns:a16="http://schemas.microsoft.com/office/drawing/2014/main" id="{5374FACE-76EE-4E24-9BD7-C9FD979B6CC6}"/>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239D5DFE-AB98-404B-BE19-2D3E0D832D54}"/>
            </a:ext>
          </a:extLst>
        </xdr:cNvPr>
        <xdr:cNvSpPr txBox="1"/>
      </xdr:nvSpPr>
      <xdr:spPr>
        <a:xfrm>
          <a:off x="22199600" y="1056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7" name="フローチャート: 判断 696">
          <a:extLst>
            <a:ext uri="{FF2B5EF4-FFF2-40B4-BE49-F238E27FC236}">
              <a16:creationId xmlns:a16="http://schemas.microsoft.com/office/drawing/2014/main" id="{3A811637-C626-464D-8288-08F612943347}"/>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8" name="フローチャート: 判断 697">
          <a:extLst>
            <a:ext uri="{FF2B5EF4-FFF2-40B4-BE49-F238E27FC236}">
              <a16:creationId xmlns:a16="http://schemas.microsoft.com/office/drawing/2014/main" id="{21617EDB-9594-4BFF-8508-9BF1715FF345}"/>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9" name="フローチャート: 判断 698">
          <a:extLst>
            <a:ext uri="{FF2B5EF4-FFF2-40B4-BE49-F238E27FC236}">
              <a16:creationId xmlns:a16="http://schemas.microsoft.com/office/drawing/2014/main" id="{3D2E4004-C1CC-4FAF-984E-71C2681167AF}"/>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17235</xdr:rowOff>
    </xdr:from>
    <xdr:to>
      <xdr:col>102</xdr:col>
      <xdr:colOff>165100</xdr:colOff>
      <xdr:row>61</xdr:row>
      <xdr:rowOff>118835</xdr:rowOff>
    </xdr:to>
    <xdr:sp macro="" textlink="">
      <xdr:nvSpPr>
        <xdr:cNvPr id="700" name="フローチャート: 判断 699">
          <a:extLst>
            <a:ext uri="{FF2B5EF4-FFF2-40B4-BE49-F238E27FC236}">
              <a16:creationId xmlns:a16="http://schemas.microsoft.com/office/drawing/2014/main" id="{598E9D14-7FA3-42E9-99DE-4E5ABADFE98D}"/>
            </a:ext>
          </a:extLst>
        </xdr:cNvPr>
        <xdr:cNvSpPr/>
      </xdr:nvSpPr>
      <xdr:spPr>
        <a:xfrm>
          <a:off x="19494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28122</xdr:rowOff>
    </xdr:from>
    <xdr:to>
      <xdr:col>98</xdr:col>
      <xdr:colOff>38100</xdr:colOff>
      <xdr:row>61</xdr:row>
      <xdr:rowOff>129722</xdr:rowOff>
    </xdr:to>
    <xdr:sp macro="" textlink="">
      <xdr:nvSpPr>
        <xdr:cNvPr id="701" name="フローチャート: 判断 700">
          <a:extLst>
            <a:ext uri="{FF2B5EF4-FFF2-40B4-BE49-F238E27FC236}">
              <a16:creationId xmlns:a16="http://schemas.microsoft.com/office/drawing/2014/main" id="{22B53CCB-4FA5-4A09-9BD6-A211F5235913}"/>
            </a:ext>
          </a:extLst>
        </xdr:cNvPr>
        <xdr:cNvSpPr/>
      </xdr:nvSpPr>
      <xdr:spPr>
        <a:xfrm>
          <a:off x="18605500" y="1048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CE46AF3-FBD5-45F2-986F-E277E7CF399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4383919-EA40-4439-AA53-D7AD082E104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C403DF33-E9CD-4D78-8257-627BA0CFA7D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F892DB9F-78D4-4479-AA43-6DFAF15EEE9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D48641A-5D98-4713-9646-D17A0C8E2C9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120650</xdr:rowOff>
    </xdr:from>
    <xdr:to>
      <xdr:col>116</xdr:col>
      <xdr:colOff>114300</xdr:colOff>
      <xdr:row>56</xdr:row>
      <xdr:rowOff>50800</xdr:rowOff>
    </xdr:to>
    <xdr:sp macro="" textlink="">
      <xdr:nvSpPr>
        <xdr:cNvPr id="707" name="楕円 706">
          <a:extLst>
            <a:ext uri="{FF2B5EF4-FFF2-40B4-BE49-F238E27FC236}">
              <a16:creationId xmlns:a16="http://schemas.microsoft.com/office/drawing/2014/main" id="{BCE26CC1-8CD7-4263-9DC6-873709522728}"/>
            </a:ext>
          </a:extLst>
        </xdr:cNvPr>
        <xdr:cNvSpPr/>
      </xdr:nvSpPr>
      <xdr:spPr>
        <a:xfrm>
          <a:off x="22110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73677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31A56C95-D4E3-4C9A-BE0A-9A121E1290BE}"/>
            </a:ext>
          </a:extLst>
        </xdr:cNvPr>
        <xdr:cNvSpPr txBox="1"/>
      </xdr:nvSpPr>
      <xdr:spPr>
        <a:xfrm>
          <a:off x="221996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153307</xdr:rowOff>
    </xdr:from>
    <xdr:to>
      <xdr:col>112</xdr:col>
      <xdr:colOff>38100</xdr:colOff>
      <xdr:row>56</xdr:row>
      <xdr:rowOff>83457</xdr:rowOff>
    </xdr:to>
    <xdr:sp macro="" textlink="">
      <xdr:nvSpPr>
        <xdr:cNvPr id="709" name="楕円 708">
          <a:extLst>
            <a:ext uri="{FF2B5EF4-FFF2-40B4-BE49-F238E27FC236}">
              <a16:creationId xmlns:a16="http://schemas.microsoft.com/office/drawing/2014/main" id="{FD9C3335-BDBF-400E-A03B-58A309562486}"/>
            </a:ext>
          </a:extLst>
        </xdr:cNvPr>
        <xdr:cNvSpPr/>
      </xdr:nvSpPr>
      <xdr:spPr>
        <a:xfrm>
          <a:off x="21272500" y="95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0</xdr:rowOff>
    </xdr:from>
    <xdr:to>
      <xdr:col>116</xdr:col>
      <xdr:colOff>63500</xdr:colOff>
      <xdr:row>56</xdr:row>
      <xdr:rowOff>32657</xdr:rowOff>
    </xdr:to>
    <xdr:cxnSp macro="">
      <xdr:nvCxnSpPr>
        <xdr:cNvPr id="710" name="直線コネクタ 709">
          <a:extLst>
            <a:ext uri="{FF2B5EF4-FFF2-40B4-BE49-F238E27FC236}">
              <a16:creationId xmlns:a16="http://schemas.microsoft.com/office/drawing/2014/main" id="{F09BB07A-7364-44C0-9FA7-0318F50DA6E8}"/>
            </a:ext>
          </a:extLst>
        </xdr:cNvPr>
        <xdr:cNvCxnSpPr/>
      </xdr:nvCxnSpPr>
      <xdr:spPr>
        <a:xfrm flipV="1">
          <a:off x="21323300" y="9601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14515</xdr:rowOff>
    </xdr:from>
    <xdr:to>
      <xdr:col>107</xdr:col>
      <xdr:colOff>101600</xdr:colOff>
      <xdr:row>56</xdr:row>
      <xdr:rowOff>116115</xdr:rowOff>
    </xdr:to>
    <xdr:sp macro="" textlink="">
      <xdr:nvSpPr>
        <xdr:cNvPr id="711" name="楕円 710">
          <a:extLst>
            <a:ext uri="{FF2B5EF4-FFF2-40B4-BE49-F238E27FC236}">
              <a16:creationId xmlns:a16="http://schemas.microsoft.com/office/drawing/2014/main" id="{F524D6BF-3391-48DA-93FD-68ABCD38CBD9}"/>
            </a:ext>
          </a:extLst>
        </xdr:cNvPr>
        <xdr:cNvSpPr/>
      </xdr:nvSpPr>
      <xdr:spPr>
        <a:xfrm>
          <a:off x="20383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32657</xdr:rowOff>
    </xdr:from>
    <xdr:to>
      <xdr:col>111</xdr:col>
      <xdr:colOff>177800</xdr:colOff>
      <xdr:row>56</xdr:row>
      <xdr:rowOff>65315</xdr:rowOff>
    </xdr:to>
    <xdr:cxnSp macro="">
      <xdr:nvCxnSpPr>
        <xdr:cNvPr id="712" name="直線コネクタ 711">
          <a:extLst>
            <a:ext uri="{FF2B5EF4-FFF2-40B4-BE49-F238E27FC236}">
              <a16:creationId xmlns:a16="http://schemas.microsoft.com/office/drawing/2014/main" id="{F60B9B09-96BA-4A96-8B46-BA5D76630D5C}"/>
            </a:ext>
          </a:extLst>
        </xdr:cNvPr>
        <xdr:cNvCxnSpPr/>
      </xdr:nvCxnSpPr>
      <xdr:spPr>
        <a:xfrm flipV="1">
          <a:off x="20434300" y="9633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131535</xdr:rowOff>
    </xdr:from>
    <xdr:to>
      <xdr:col>102</xdr:col>
      <xdr:colOff>165100</xdr:colOff>
      <xdr:row>56</xdr:row>
      <xdr:rowOff>61685</xdr:rowOff>
    </xdr:to>
    <xdr:sp macro="" textlink="">
      <xdr:nvSpPr>
        <xdr:cNvPr id="713" name="楕円 712">
          <a:extLst>
            <a:ext uri="{FF2B5EF4-FFF2-40B4-BE49-F238E27FC236}">
              <a16:creationId xmlns:a16="http://schemas.microsoft.com/office/drawing/2014/main" id="{ED5F2F3D-2AB1-4BC4-845F-6851765C15BB}"/>
            </a:ext>
          </a:extLst>
        </xdr:cNvPr>
        <xdr:cNvSpPr/>
      </xdr:nvSpPr>
      <xdr:spPr>
        <a:xfrm>
          <a:off x="19494500" y="95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10885</xdr:rowOff>
    </xdr:from>
    <xdr:to>
      <xdr:col>107</xdr:col>
      <xdr:colOff>50800</xdr:colOff>
      <xdr:row>56</xdr:row>
      <xdr:rowOff>65315</xdr:rowOff>
    </xdr:to>
    <xdr:cxnSp macro="">
      <xdr:nvCxnSpPr>
        <xdr:cNvPr id="714" name="直線コネクタ 713">
          <a:extLst>
            <a:ext uri="{FF2B5EF4-FFF2-40B4-BE49-F238E27FC236}">
              <a16:creationId xmlns:a16="http://schemas.microsoft.com/office/drawing/2014/main" id="{FCA01E0C-1358-4719-8898-69E6C07BEC98}"/>
            </a:ext>
          </a:extLst>
        </xdr:cNvPr>
        <xdr:cNvCxnSpPr/>
      </xdr:nvCxnSpPr>
      <xdr:spPr>
        <a:xfrm>
          <a:off x="19545300" y="96120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153307</xdr:rowOff>
    </xdr:from>
    <xdr:to>
      <xdr:col>98</xdr:col>
      <xdr:colOff>38100</xdr:colOff>
      <xdr:row>56</xdr:row>
      <xdr:rowOff>83457</xdr:rowOff>
    </xdr:to>
    <xdr:sp macro="" textlink="">
      <xdr:nvSpPr>
        <xdr:cNvPr id="715" name="楕円 714">
          <a:extLst>
            <a:ext uri="{FF2B5EF4-FFF2-40B4-BE49-F238E27FC236}">
              <a16:creationId xmlns:a16="http://schemas.microsoft.com/office/drawing/2014/main" id="{BEFF4198-B22D-420E-8263-3F0628276ED8}"/>
            </a:ext>
          </a:extLst>
        </xdr:cNvPr>
        <xdr:cNvSpPr/>
      </xdr:nvSpPr>
      <xdr:spPr>
        <a:xfrm>
          <a:off x="18605500" y="95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10885</xdr:rowOff>
    </xdr:from>
    <xdr:to>
      <xdr:col>102</xdr:col>
      <xdr:colOff>114300</xdr:colOff>
      <xdr:row>56</xdr:row>
      <xdr:rowOff>32657</xdr:rowOff>
    </xdr:to>
    <xdr:cxnSp macro="">
      <xdr:nvCxnSpPr>
        <xdr:cNvPr id="716" name="直線コネクタ 715">
          <a:extLst>
            <a:ext uri="{FF2B5EF4-FFF2-40B4-BE49-F238E27FC236}">
              <a16:creationId xmlns:a16="http://schemas.microsoft.com/office/drawing/2014/main" id="{617D53A9-16A1-45F2-B9E2-601396614970}"/>
            </a:ext>
          </a:extLst>
        </xdr:cNvPr>
        <xdr:cNvCxnSpPr/>
      </xdr:nvCxnSpPr>
      <xdr:spPr>
        <a:xfrm flipV="1">
          <a:off x="18656300" y="96120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717" name="n_1aveValue【保健センター・保健所】&#10;一人当たり面積">
          <a:extLst>
            <a:ext uri="{FF2B5EF4-FFF2-40B4-BE49-F238E27FC236}">
              <a16:creationId xmlns:a16="http://schemas.microsoft.com/office/drawing/2014/main" id="{D529CA3D-3854-40C7-A5EA-E0B7B37D42C6}"/>
            </a:ext>
          </a:extLst>
        </xdr:cNvPr>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69142</xdr:rowOff>
    </xdr:from>
    <xdr:ext cx="469744" cy="259045"/>
    <xdr:sp macro="" textlink="">
      <xdr:nvSpPr>
        <xdr:cNvPr id="718" name="n_2aveValue【保健センター・保健所】&#10;一人当たり面積">
          <a:extLst>
            <a:ext uri="{FF2B5EF4-FFF2-40B4-BE49-F238E27FC236}">
              <a16:creationId xmlns:a16="http://schemas.microsoft.com/office/drawing/2014/main" id="{A06EFD25-C7C3-4157-82D6-7DD01FE06D37}"/>
            </a:ext>
          </a:extLst>
        </xdr:cNvPr>
        <xdr:cNvSpPr txBox="1"/>
      </xdr:nvSpPr>
      <xdr:spPr>
        <a:xfrm>
          <a:off x="20199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109962</xdr:rowOff>
    </xdr:from>
    <xdr:ext cx="469744" cy="259045"/>
    <xdr:sp macro="" textlink="">
      <xdr:nvSpPr>
        <xdr:cNvPr id="719" name="n_3aveValue【保健センター・保健所】&#10;一人当たり面積">
          <a:extLst>
            <a:ext uri="{FF2B5EF4-FFF2-40B4-BE49-F238E27FC236}">
              <a16:creationId xmlns:a16="http://schemas.microsoft.com/office/drawing/2014/main" id="{0974068B-10E1-41CB-A177-24E84FEAE424}"/>
            </a:ext>
          </a:extLst>
        </xdr:cNvPr>
        <xdr:cNvSpPr txBox="1"/>
      </xdr:nvSpPr>
      <xdr:spPr>
        <a:xfrm>
          <a:off x="19310427" y="1056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120849</xdr:rowOff>
    </xdr:from>
    <xdr:ext cx="469744" cy="259045"/>
    <xdr:sp macro="" textlink="">
      <xdr:nvSpPr>
        <xdr:cNvPr id="720" name="n_4aveValue【保健センター・保健所】&#10;一人当たり面積">
          <a:extLst>
            <a:ext uri="{FF2B5EF4-FFF2-40B4-BE49-F238E27FC236}">
              <a16:creationId xmlns:a16="http://schemas.microsoft.com/office/drawing/2014/main" id="{AE8E3647-3584-4A09-A18C-0A87B53E4E98}"/>
            </a:ext>
          </a:extLst>
        </xdr:cNvPr>
        <xdr:cNvSpPr txBox="1"/>
      </xdr:nvSpPr>
      <xdr:spPr>
        <a:xfrm>
          <a:off x="18421427" y="1057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99984</xdr:rowOff>
    </xdr:from>
    <xdr:ext cx="469744" cy="259045"/>
    <xdr:sp macro="" textlink="">
      <xdr:nvSpPr>
        <xdr:cNvPr id="721" name="n_1mainValue【保健センター・保健所】&#10;一人当たり面積">
          <a:extLst>
            <a:ext uri="{FF2B5EF4-FFF2-40B4-BE49-F238E27FC236}">
              <a16:creationId xmlns:a16="http://schemas.microsoft.com/office/drawing/2014/main" id="{8928EF3A-8CE6-417D-AEC2-BE9BFBF0F0BD}"/>
            </a:ext>
          </a:extLst>
        </xdr:cNvPr>
        <xdr:cNvSpPr txBox="1"/>
      </xdr:nvSpPr>
      <xdr:spPr>
        <a:xfrm>
          <a:off x="21075727" y="935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132642</xdr:rowOff>
    </xdr:from>
    <xdr:ext cx="469744" cy="259045"/>
    <xdr:sp macro="" textlink="">
      <xdr:nvSpPr>
        <xdr:cNvPr id="722" name="n_2mainValue【保健センター・保健所】&#10;一人当たり面積">
          <a:extLst>
            <a:ext uri="{FF2B5EF4-FFF2-40B4-BE49-F238E27FC236}">
              <a16:creationId xmlns:a16="http://schemas.microsoft.com/office/drawing/2014/main" id="{D4C8FBCC-FDA3-4CC8-A0EC-0EC892795779}"/>
            </a:ext>
          </a:extLst>
        </xdr:cNvPr>
        <xdr:cNvSpPr txBox="1"/>
      </xdr:nvSpPr>
      <xdr:spPr>
        <a:xfrm>
          <a:off x="20199427" y="939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78212</xdr:rowOff>
    </xdr:from>
    <xdr:ext cx="469744" cy="259045"/>
    <xdr:sp macro="" textlink="">
      <xdr:nvSpPr>
        <xdr:cNvPr id="723" name="n_3mainValue【保健センター・保健所】&#10;一人当たり面積">
          <a:extLst>
            <a:ext uri="{FF2B5EF4-FFF2-40B4-BE49-F238E27FC236}">
              <a16:creationId xmlns:a16="http://schemas.microsoft.com/office/drawing/2014/main" id="{22A9E35E-780D-4D85-9CA9-027DDAF06E5A}"/>
            </a:ext>
          </a:extLst>
        </xdr:cNvPr>
        <xdr:cNvSpPr txBox="1"/>
      </xdr:nvSpPr>
      <xdr:spPr>
        <a:xfrm>
          <a:off x="19310427" y="93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99984</xdr:rowOff>
    </xdr:from>
    <xdr:ext cx="469744" cy="259045"/>
    <xdr:sp macro="" textlink="">
      <xdr:nvSpPr>
        <xdr:cNvPr id="724" name="n_4mainValue【保健センター・保健所】&#10;一人当たり面積">
          <a:extLst>
            <a:ext uri="{FF2B5EF4-FFF2-40B4-BE49-F238E27FC236}">
              <a16:creationId xmlns:a16="http://schemas.microsoft.com/office/drawing/2014/main" id="{67BC3ADD-0C4A-4DC3-AC54-05A2C5CFED52}"/>
            </a:ext>
          </a:extLst>
        </xdr:cNvPr>
        <xdr:cNvSpPr txBox="1"/>
      </xdr:nvSpPr>
      <xdr:spPr>
        <a:xfrm>
          <a:off x="18421427" y="935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CE173A10-61C8-4858-BE4C-BBFDE711716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418109BA-6508-46FD-8E9A-493E75F06AB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14E7F3B2-329E-43AA-9C8A-416AA1A94D9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25055371-182E-4595-9E37-FFC95D4D9E9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774992D3-F08D-4365-9AF2-E2F1C96D9B4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3A428E3F-C3AE-46F1-9552-050DEC6FDBF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71FC0F02-5087-40E2-BDFE-90652D869AA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647731CB-A7A5-4CD6-B121-783A712A296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6D16C423-DB85-441B-A29E-B4AD9887167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5AEBEDA8-E466-4EFF-8116-07565047361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610E102D-2C04-4C73-A6C7-D5A4631183D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69C73ED3-018F-46C4-9EE5-4D15F0E8FB0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F7D07DE8-7960-4969-AAA8-FF85279A752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6430CABD-127F-429F-A3A6-5CBF1BF2884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75889A32-E7F0-40FF-8A46-9DE4480D2AA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0D209791-D749-4482-90F0-741F170C0C7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1C1912A8-DA0A-4CEB-8BD7-C988610E1AD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DFC2DF0E-EEB1-4135-9997-98B82C1BD34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FF347B84-8E6B-4258-8F71-D2A6EF4C285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B926E209-9A2B-4359-9FC1-2248E5DA129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AC2F1329-3CA2-421D-8A98-75E6E637549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E9ABDBF1-B8CF-47F0-B709-92E66ECDD3C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C6FB377D-D895-4F85-B936-0FBEB8C2BA7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5309A557-5FFB-488E-B1CD-51267CDF830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9" name="直線コネクタ 748">
          <a:extLst>
            <a:ext uri="{FF2B5EF4-FFF2-40B4-BE49-F238E27FC236}">
              <a16:creationId xmlns:a16="http://schemas.microsoft.com/office/drawing/2014/main" id="{ADA51245-4187-4B4B-BAD3-8E5AAAD4EAA7}"/>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BA2E225D-3DF0-449A-B67F-466FBC2D7FD9}"/>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1" name="直線コネクタ 750">
          <a:extLst>
            <a:ext uri="{FF2B5EF4-FFF2-40B4-BE49-F238E27FC236}">
              <a16:creationId xmlns:a16="http://schemas.microsoft.com/office/drawing/2014/main" id="{AF02DED3-0F06-43DC-8E1D-D92AD6780F10}"/>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C23C6373-85E1-45EB-8288-2C5E5D8EC76D}"/>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3" name="直線コネクタ 752">
          <a:extLst>
            <a:ext uri="{FF2B5EF4-FFF2-40B4-BE49-F238E27FC236}">
              <a16:creationId xmlns:a16="http://schemas.microsoft.com/office/drawing/2014/main" id="{91B10D45-4354-4CC5-A478-C568988C99AC}"/>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876076E3-18BE-4757-8644-8ED0E5A16E2C}"/>
            </a:ext>
          </a:extLst>
        </xdr:cNvPr>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5" name="フローチャート: 判断 754">
          <a:extLst>
            <a:ext uri="{FF2B5EF4-FFF2-40B4-BE49-F238E27FC236}">
              <a16:creationId xmlns:a16="http://schemas.microsoft.com/office/drawing/2014/main" id="{2E9CB037-8BCA-43EC-B44E-D9E7AFEC384A}"/>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6" name="フローチャート: 判断 755">
          <a:extLst>
            <a:ext uri="{FF2B5EF4-FFF2-40B4-BE49-F238E27FC236}">
              <a16:creationId xmlns:a16="http://schemas.microsoft.com/office/drawing/2014/main" id="{73E2FF48-2593-44C3-89A4-66A68CBA5ADB}"/>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7" name="フローチャート: 判断 756">
          <a:extLst>
            <a:ext uri="{FF2B5EF4-FFF2-40B4-BE49-F238E27FC236}">
              <a16:creationId xmlns:a16="http://schemas.microsoft.com/office/drawing/2014/main" id="{F07470AF-7987-4D70-AC90-F1B49D1B9493}"/>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8" name="フローチャート: 判断 757">
          <a:extLst>
            <a:ext uri="{FF2B5EF4-FFF2-40B4-BE49-F238E27FC236}">
              <a16:creationId xmlns:a16="http://schemas.microsoft.com/office/drawing/2014/main" id="{D7CB6EDC-997E-4CCF-980E-8B4ADB3BFCBF}"/>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9" name="フローチャート: 判断 758">
          <a:extLst>
            <a:ext uri="{FF2B5EF4-FFF2-40B4-BE49-F238E27FC236}">
              <a16:creationId xmlns:a16="http://schemas.microsoft.com/office/drawing/2014/main" id="{D38CFF74-CBC4-4B37-9507-62354B0D0ED5}"/>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9BA5CF08-1773-45A0-8867-018CE389D1E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E28F0E3C-7D6F-4852-A45E-7E8E941B13B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DB4AAC4-6EBB-48A2-B0F1-71B75EB6C7E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97AFF68-3058-468D-835A-7F7A9B0F2CE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49E1B04E-C890-4025-BB88-9E3BBAB58E7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69214</xdr:rowOff>
    </xdr:from>
    <xdr:to>
      <xdr:col>85</xdr:col>
      <xdr:colOff>177800</xdr:colOff>
      <xdr:row>82</xdr:row>
      <xdr:rowOff>170814</xdr:rowOff>
    </xdr:to>
    <xdr:sp macro="" textlink="">
      <xdr:nvSpPr>
        <xdr:cNvPr id="765" name="楕円 764">
          <a:extLst>
            <a:ext uri="{FF2B5EF4-FFF2-40B4-BE49-F238E27FC236}">
              <a16:creationId xmlns:a16="http://schemas.microsoft.com/office/drawing/2014/main" id="{7B524010-5A51-454B-B700-96DD1969B5C8}"/>
            </a:ext>
          </a:extLst>
        </xdr:cNvPr>
        <xdr:cNvSpPr/>
      </xdr:nvSpPr>
      <xdr:spPr>
        <a:xfrm>
          <a:off x="162687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92091</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821AF289-AFC5-4619-94FD-A6690C8E7852}"/>
            </a:ext>
          </a:extLst>
        </xdr:cNvPr>
        <xdr:cNvSpPr txBox="1"/>
      </xdr:nvSpPr>
      <xdr:spPr>
        <a:xfrm>
          <a:off x="16357600" y="139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34925</xdr:rowOff>
    </xdr:from>
    <xdr:to>
      <xdr:col>81</xdr:col>
      <xdr:colOff>101600</xdr:colOff>
      <xdr:row>82</xdr:row>
      <xdr:rowOff>136525</xdr:rowOff>
    </xdr:to>
    <xdr:sp macro="" textlink="">
      <xdr:nvSpPr>
        <xdr:cNvPr id="767" name="楕円 766">
          <a:extLst>
            <a:ext uri="{FF2B5EF4-FFF2-40B4-BE49-F238E27FC236}">
              <a16:creationId xmlns:a16="http://schemas.microsoft.com/office/drawing/2014/main" id="{34363207-C181-412F-8C41-F02BF4471C1A}"/>
            </a:ext>
          </a:extLst>
        </xdr:cNvPr>
        <xdr:cNvSpPr/>
      </xdr:nvSpPr>
      <xdr:spPr>
        <a:xfrm>
          <a:off x="15430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85725</xdr:rowOff>
    </xdr:from>
    <xdr:to>
      <xdr:col>85</xdr:col>
      <xdr:colOff>127000</xdr:colOff>
      <xdr:row>82</xdr:row>
      <xdr:rowOff>120014</xdr:rowOff>
    </xdr:to>
    <xdr:cxnSp macro="">
      <xdr:nvCxnSpPr>
        <xdr:cNvPr id="768" name="直線コネクタ 767">
          <a:extLst>
            <a:ext uri="{FF2B5EF4-FFF2-40B4-BE49-F238E27FC236}">
              <a16:creationId xmlns:a16="http://schemas.microsoft.com/office/drawing/2014/main" id="{486064F4-E6C7-42C3-8CBD-314044D06461}"/>
            </a:ext>
          </a:extLst>
        </xdr:cNvPr>
        <xdr:cNvCxnSpPr/>
      </xdr:nvCxnSpPr>
      <xdr:spPr>
        <a:xfrm>
          <a:off x="15481300" y="1414462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17780</xdr:rowOff>
    </xdr:from>
    <xdr:to>
      <xdr:col>76</xdr:col>
      <xdr:colOff>165100</xdr:colOff>
      <xdr:row>82</xdr:row>
      <xdr:rowOff>119380</xdr:rowOff>
    </xdr:to>
    <xdr:sp macro="" textlink="">
      <xdr:nvSpPr>
        <xdr:cNvPr id="769" name="楕円 768">
          <a:extLst>
            <a:ext uri="{FF2B5EF4-FFF2-40B4-BE49-F238E27FC236}">
              <a16:creationId xmlns:a16="http://schemas.microsoft.com/office/drawing/2014/main" id="{130CF304-9F2A-48EF-9CA0-D4C26DE7976A}"/>
            </a:ext>
          </a:extLst>
        </xdr:cNvPr>
        <xdr:cNvSpPr/>
      </xdr:nvSpPr>
      <xdr:spPr>
        <a:xfrm>
          <a:off x="14541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68580</xdr:rowOff>
    </xdr:from>
    <xdr:to>
      <xdr:col>81</xdr:col>
      <xdr:colOff>50800</xdr:colOff>
      <xdr:row>82</xdr:row>
      <xdr:rowOff>85725</xdr:rowOff>
    </xdr:to>
    <xdr:cxnSp macro="">
      <xdr:nvCxnSpPr>
        <xdr:cNvPr id="770" name="直線コネクタ 769">
          <a:extLst>
            <a:ext uri="{FF2B5EF4-FFF2-40B4-BE49-F238E27FC236}">
              <a16:creationId xmlns:a16="http://schemas.microsoft.com/office/drawing/2014/main" id="{B147DF55-D25E-436A-9E5F-ED8067DEC0BC}"/>
            </a:ext>
          </a:extLst>
        </xdr:cNvPr>
        <xdr:cNvCxnSpPr/>
      </xdr:nvCxnSpPr>
      <xdr:spPr>
        <a:xfrm>
          <a:off x="14592300" y="141274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80645</xdr:rowOff>
    </xdr:from>
    <xdr:to>
      <xdr:col>72</xdr:col>
      <xdr:colOff>38100</xdr:colOff>
      <xdr:row>83</xdr:row>
      <xdr:rowOff>10795</xdr:rowOff>
    </xdr:to>
    <xdr:sp macro="" textlink="">
      <xdr:nvSpPr>
        <xdr:cNvPr id="771" name="楕円 770">
          <a:extLst>
            <a:ext uri="{FF2B5EF4-FFF2-40B4-BE49-F238E27FC236}">
              <a16:creationId xmlns:a16="http://schemas.microsoft.com/office/drawing/2014/main" id="{01E2178B-2D50-40FC-804F-2DA4E71FA318}"/>
            </a:ext>
          </a:extLst>
        </xdr:cNvPr>
        <xdr:cNvSpPr/>
      </xdr:nvSpPr>
      <xdr:spPr>
        <a:xfrm>
          <a:off x="13652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68580</xdr:rowOff>
    </xdr:from>
    <xdr:to>
      <xdr:col>76</xdr:col>
      <xdr:colOff>114300</xdr:colOff>
      <xdr:row>82</xdr:row>
      <xdr:rowOff>131445</xdr:rowOff>
    </xdr:to>
    <xdr:cxnSp macro="">
      <xdr:nvCxnSpPr>
        <xdr:cNvPr id="772" name="直線コネクタ 771">
          <a:extLst>
            <a:ext uri="{FF2B5EF4-FFF2-40B4-BE49-F238E27FC236}">
              <a16:creationId xmlns:a16="http://schemas.microsoft.com/office/drawing/2014/main" id="{42E3C0AE-A0A5-4AE7-86C8-EB0687DCDF77}"/>
            </a:ext>
          </a:extLst>
        </xdr:cNvPr>
        <xdr:cNvCxnSpPr/>
      </xdr:nvCxnSpPr>
      <xdr:spPr>
        <a:xfrm flipV="1">
          <a:off x="13703300" y="141274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99695</xdr:rowOff>
    </xdr:from>
    <xdr:to>
      <xdr:col>67</xdr:col>
      <xdr:colOff>101600</xdr:colOff>
      <xdr:row>83</xdr:row>
      <xdr:rowOff>29845</xdr:rowOff>
    </xdr:to>
    <xdr:sp macro="" textlink="">
      <xdr:nvSpPr>
        <xdr:cNvPr id="773" name="楕円 772">
          <a:extLst>
            <a:ext uri="{FF2B5EF4-FFF2-40B4-BE49-F238E27FC236}">
              <a16:creationId xmlns:a16="http://schemas.microsoft.com/office/drawing/2014/main" id="{F56141E4-4F0D-4BA6-9F6C-7A3671F2ADF6}"/>
            </a:ext>
          </a:extLst>
        </xdr:cNvPr>
        <xdr:cNvSpPr/>
      </xdr:nvSpPr>
      <xdr:spPr>
        <a:xfrm>
          <a:off x="12763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131445</xdr:rowOff>
    </xdr:from>
    <xdr:to>
      <xdr:col>71</xdr:col>
      <xdr:colOff>177800</xdr:colOff>
      <xdr:row>82</xdr:row>
      <xdr:rowOff>150495</xdr:rowOff>
    </xdr:to>
    <xdr:cxnSp macro="">
      <xdr:nvCxnSpPr>
        <xdr:cNvPr id="774" name="直線コネクタ 773">
          <a:extLst>
            <a:ext uri="{FF2B5EF4-FFF2-40B4-BE49-F238E27FC236}">
              <a16:creationId xmlns:a16="http://schemas.microsoft.com/office/drawing/2014/main" id="{3245539A-418D-429E-9196-56C4B5E505CA}"/>
            </a:ext>
          </a:extLst>
        </xdr:cNvPr>
        <xdr:cNvCxnSpPr/>
      </xdr:nvCxnSpPr>
      <xdr:spPr>
        <a:xfrm flipV="1">
          <a:off x="12814300" y="141903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5" name="n_1aveValue【消防施設】&#10;有形固定資産減価償却率">
          <a:extLst>
            <a:ext uri="{FF2B5EF4-FFF2-40B4-BE49-F238E27FC236}">
              <a16:creationId xmlns:a16="http://schemas.microsoft.com/office/drawing/2014/main" id="{F78648E8-E4F5-4A46-A0AE-55D917E8490C}"/>
            </a:ext>
          </a:extLst>
        </xdr:cNvPr>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6" name="n_2aveValue【消防施設】&#10;有形固定資産減価償却率">
          <a:extLst>
            <a:ext uri="{FF2B5EF4-FFF2-40B4-BE49-F238E27FC236}">
              <a16:creationId xmlns:a16="http://schemas.microsoft.com/office/drawing/2014/main" id="{BE4A8F40-4C86-4B6F-8EA4-0107B9C41C16}"/>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77" name="n_3aveValue【消防施設】&#10;有形固定資産減価償却率">
          <a:extLst>
            <a:ext uri="{FF2B5EF4-FFF2-40B4-BE49-F238E27FC236}">
              <a16:creationId xmlns:a16="http://schemas.microsoft.com/office/drawing/2014/main" id="{7E3CBE75-526E-43E1-A8C3-E70567D5DC76}"/>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78" name="n_4aveValue【消防施設】&#10;有形固定資産減価償却率">
          <a:extLst>
            <a:ext uri="{FF2B5EF4-FFF2-40B4-BE49-F238E27FC236}">
              <a16:creationId xmlns:a16="http://schemas.microsoft.com/office/drawing/2014/main" id="{68B2DBF9-907E-40A9-B875-1E2E61C1AB39}"/>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153052</xdr:rowOff>
    </xdr:from>
    <xdr:ext cx="405111" cy="259045"/>
    <xdr:sp macro="" textlink="">
      <xdr:nvSpPr>
        <xdr:cNvPr id="779" name="n_1mainValue【消防施設】&#10;有形固定資産減価償却率">
          <a:extLst>
            <a:ext uri="{FF2B5EF4-FFF2-40B4-BE49-F238E27FC236}">
              <a16:creationId xmlns:a16="http://schemas.microsoft.com/office/drawing/2014/main" id="{3A3DAA39-2973-4EC9-B995-5E497E210998}"/>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135907</xdr:rowOff>
    </xdr:from>
    <xdr:ext cx="405111" cy="259045"/>
    <xdr:sp macro="" textlink="">
      <xdr:nvSpPr>
        <xdr:cNvPr id="780" name="n_2mainValue【消防施設】&#10;有形固定資産減価償却率">
          <a:extLst>
            <a:ext uri="{FF2B5EF4-FFF2-40B4-BE49-F238E27FC236}">
              <a16:creationId xmlns:a16="http://schemas.microsoft.com/office/drawing/2014/main" id="{8C51C4BF-C556-415C-ACB0-4D7B14B388F9}"/>
            </a:ext>
          </a:extLst>
        </xdr:cNvPr>
        <xdr:cNvSpPr txBox="1"/>
      </xdr:nvSpPr>
      <xdr:spPr>
        <a:xfrm>
          <a:off x="14389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1922</xdr:rowOff>
    </xdr:from>
    <xdr:ext cx="405111" cy="259045"/>
    <xdr:sp macro="" textlink="">
      <xdr:nvSpPr>
        <xdr:cNvPr id="781" name="n_3mainValue【消防施設】&#10;有形固定資産減価償却率">
          <a:extLst>
            <a:ext uri="{FF2B5EF4-FFF2-40B4-BE49-F238E27FC236}">
              <a16:creationId xmlns:a16="http://schemas.microsoft.com/office/drawing/2014/main" id="{18B2122F-AEE2-4395-BFFD-585320B41AE3}"/>
            </a:ext>
          </a:extLst>
        </xdr:cNvPr>
        <xdr:cNvSpPr txBox="1"/>
      </xdr:nvSpPr>
      <xdr:spPr>
        <a:xfrm>
          <a:off x="13500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20972</xdr:rowOff>
    </xdr:from>
    <xdr:ext cx="405111" cy="259045"/>
    <xdr:sp macro="" textlink="">
      <xdr:nvSpPr>
        <xdr:cNvPr id="782" name="n_4mainValue【消防施設】&#10;有形固定資産減価償却率">
          <a:extLst>
            <a:ext uri="{FF2B5EF4-FFF2-40B4-BE49-F238E27FC236}">
              <a16:creationId xmlns:a16="http://schemas.microsoft.com/office/drawing/2014/main" id="{EE2D501E-603B-4BEC-831A-AC7511125174}"/>
            </a:ext>
          </a:extLst>
        </xdr:cNvPr>
        <xdr:cNvSpPr txBox="1"/>
      </xdr:nvSpPr>
      <xdr:spPr>
        <a:xfrm>
          <a:off x="12611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2614D1E7-9E83-454D-AC15-206D9EEE77E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AB31979A-7204-478D-A8E0-CA87BDC0F54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1A0F45D6-051D-4B2D-A7BC-EA8928ACD72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8D48887B-63B6-4EBA-8D8C-3E3ACABBCBB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554F048-83FF-4080-BBFF-F07B7705792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F9D93918-BC38-4D30-B140-51C935993E5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FADECEB0-4F39-4C95-BD26-8D970698D2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DA918CF0-A6BE-4508-BF36-76F67DBCC41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D7566D06-C29A-4B07-A18C-8ECBF874D4E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31D9700F-57B6-455B-8709-806935DB93D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3" name="直線コネクタ 792">
          <a:extLst>
            <a:ext uri="{FF2B5EF4-FFF2-40B4-BE49-F238E27FC236}">
              <a16:creationId xmlns:a16="http://schemas.microsoft.com/office/drawing/2014/main" id="{E88233D9-78DA-43E6-B208-A9691760C89C}"/>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4" name="テキスト ボックス 793">
          <a:extLst>
            <a:ext uri="{FF2B5EF4-FFF2-40B4-BE49-F238E27FC236}">
              <a16:creationId xmlns:a16="http://schemas.microsoft.com/office/drawing/2014/main" id="{28F81D4A-CCDE-4CA1-A103-B34E4E062DCF}"/>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67083647-DD75-4B2C-86CD-CF6C13EBF9D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6A58BB40-49FD-4CBC-95E9-1C85324215B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7" name="直線コネクタ 796">
          <a:extLst>
            <a:ext uri="{FF2B5EF4-FFF2-40B4-BE49-F238E27FC236}">
              <a16:creationId xmlns:a16="http://schemas.microsoft.com/office/drawing/2014/main" id="{DD6F2C47-D1FC-4F38-B935-949C2FFC98F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8" name="テキスト ボックス 797">
          <a:extLst>
            <a:ext uri="{FF2B5EF4-FFF2-40B4-BE49-F238E27FC236}">
              <a16:creationId xmlns:a16="http://schemas.microsoft.com/office/drawing/2014/main" id="{691DF2E8-9D68-4A5A-AF90-A2934A0EA1BE}"/>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FF63D2E3-051E-4FA2-8293-A3F5BA0E2AB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0DFDCB13-66A7-45A8-A8F9-D6EB0C2F12E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消防施設】&#10;一人当たり面積グラフ枠">
          <a:extLst>
            <a:ext uri="{FF2B5EF4-FFF2-40B4-BE49-F238E27FC236}">
              <a16:creationId xmlns:a16="http://schemas.microsoft.com/office/drawing/2014/main" id="{DBAD17C5-9945-4055-9990-3BEF5A0F079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2" name="直線コネクタ 801">
          <a:extLst>
            <a:ext uri="{FF2B5EF4-FFF2-40B4-BE49-F238E27FC236}">
              <a16:creationId xmlns:a16="http://schemas.microsoft.com/office/drawing/2014/main" id="{DC2E5CCD-646A-46A8-BFF0-BFABE6B5B6FA}"/>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3" name="【消防施設】&#10;一人当たり面積最小値テキスト">
          <a:extLst>
            <a:ext uri="{FF2B5EF4-FFF2-40B4-BE49-F238E27FC236}">
              <a16:creationId xmlns:a16="http://schemas.microsoft.com/office/drawing/2014/main" id="{B44FDC9E-AABF-4187-8190-5885AE05B628}"/>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4" name="直線コネクタ 803">
          <a:extLst>
            <a:ext uri="{FF2B5EF4-FFF2-40B4-BE49-F238E27FC236}">
              <a16:creationId xmlns:a16="http://schemas.microsoft.com/office/drawing/2014/main" id="{8A3F7A21-8376-40EE-8BB8-681408218839}"/>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5" name="【消防施設】&#10;一人当たり面積最大値テキスト">
          <a:extLst>
            <a:ext uri="{FF2B5EF4-FFF2-40B4-BE49-F238E27FC236}">
              <a16:creationId xmlns:a16="http://schemas.microsoft.com/office/drawing/2014/main" id="{CFA8B739-6602-4651-88F5-976D0F6054AC}"/>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6" name="直線コネクタ 805">
          <a:extLst>
            <a:ext uri="{FF2B5EF4-FFF2-40B4-BE49-F238E27FC236}">
              <a16:creationId xmlns:a16="http://schemas.microsoft.com/office/drawing/2014/main" id="{0754F7B6-ECD3-4D61-B4FF-E5420061FDEA}"/>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807" name="【消防施設】&#10;一人当たり面積平均値テキスト">
          <a:extLst>
            <a:ext uri="{FF2B5EF4-FFF2-40B4-BE49-F238E27FC236}">
              <a16:creationId xmlns:a16="http://schemas.microsoft.com/office/drawing/2014/main" id="{5E2D2981-B937-45DE-83E6-15F167D8E2EF}"/>
            </a:ext>
          </a:extLst>
        </xdr:cNvPr>
        <xdr:cNvSpPr txBox="1"/>
      </xdr:nvSpPr>
      <xdr:spPr>
        <a:xfrm>
          <a:off x="22199600" y="1411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8" name="フローチャート: 判断 807">
          <a:extLst>
            <a:ext uri="{FF2B5EF4-FFF2-40B4-BE49-F238E27FC236}">
              <a16:creationId xmlns:a16="http://schemas.microsoft.com/office/drawing/2014/main" id="{7029824C-E429-4077-B347-96108BC77BE8}"/>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9" name="フローチャート: 判断 808">
          <a:extLst>
            <a:ext uri="{FF2B5EF4-FFF2-40B4-BE49-F238E27FC236}">
              <a16:creationId xmlns:a16="http://schemas.microsoft.com/office/drawing/2014/main" id="{8DCD2B77-68E4-47D8-A3E8-35B3C8A31F64}"/>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10" name="フローチャート: 判断 809">
          <a:extLst>
            <a:ext uri="{FF2B5EF4-FFF2-40B4-BE49-F238E27FC236}">
              <a16:creationId xmlns:a16="http://schemas.microsoft.com/office/drawing/2014/main" id="{7B9F362A-9648-4331-AF1C-DD4DD0937540}"/>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130175</xdr:rowOff>
    </xdr:from>
    <xdr:to>
      <xdr:col>102</xdr:col>
      <xdr:colOff>165100</xdr:colOff>
      <xdr:row>82</xdr:row>
      <xdr:rowOff>60325</xdr:rowOff>
    </xdr:to>
    <xdr:sp macro="" textlink="">
      <xdr:nvSpPr>
        <xdr:cNvPr id="811" name="フローチャート: 判断 810">
          <a:extLst>
            <a:ext uri="{FF2B5EF4-FFF2-40B4-BE49-F238E27FC236}">
              <a16:creationId xmlns:a16="http://schemas.microsoft.com/office/drawing/2014/main" id="{B0441070-313F-4204-B0F3-6367ACCDE0B1}"/>
            </a:ext>
          </a:extLst>
        </xdr:cNvPr>
        <xdr:cNvSpPr/>
      </xdr:nvSpPr>
      <xdr:spPr>
        <a:xfrm>
          <a:off x="19494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135889</xdr:rowOff>
    </xdr:from>
    <xdr:to>
      <xdr:col>98</xdr:col>
      <xdr:colOff>38100</xdr:colOff>
      <xdr:row>82</xdr:row>
      <xdr:rowOff>66039</xdr:rowOff>
    </xdr:to>
    <xdr:sp macro="" textlink="">
      <xdr:nvSpPr>
        <xdr:cNvPr id="812" name="フローチャート: 判断 811">
          <a:extLst>
            <a:ext uri="{FF2B5EF4-FFF2-40B4-BE49-F238E27FC236}">
              <a16:creationId xmlns:a16="http://schemas.microsoft.com/office/drawing/2014/main" id="{2D06CF43-DEB8-423C-AA82-99F61FB7EC4A}"/>
            </a:ext>
          </a:extLst>
        </xdr:cNvPr>
        <xdr:cNvSpPr/>
      </xdr:nvSpPr>
      <xdr:spPr>
        <a:xfrm>
          <a:off x="18605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A4B1046-1513-431B-A5C3-E87D1538BA1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34281BA-9AB3-4566-BDD7-7D359032F77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6C235114-04FD-4C09-BE1F-C8AD45DD724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F7EEAED1-3509-4F74-A00E-A1BF6FC546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1A3D4C5C-085B-4E58-A831-DB5F8BBA534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95886</xdr:rowOff>
    </xdr:from>
    <xdr:to>
      <xdr:col>116</xdr:col>
      <xdr:colOff>114300</xdr:colOff>
      <xdr:row>80</xdr:row>
      <xdr:rowOff>26036</xdr:rowOff>
    </xdr:to>
    <xdr:sp macro="" textlink="">
      <xdr:nvSpPr>
        <xdr:cNvPr id="818" name="楕円 817">
          <a:extLst>
            <a:ext uri="{FF2B5EF4-FFF2-40B4-BE49-F238E27FC236}">
              <a16:creationId xmlns:a16="http://schemas.microsoft.com/office/drawing/2014/main" id="{4FC27855-78F9-42F6-9223-611FCF8F97CB}"/>
            </a:ext>
          </a:extLst>
        </xdr:cNvPr>
        <xdr:cNvSpPr/>
      </xdr:nvSpPr>
      <xdr:spPr>
        <a:xfrm>
          <a:off x="221107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118763</xdr:rowOff>
    </xdr:from>
    <xdr:ext cx="469744" cy="259045"/>
    <xdr:sp macro="" textlink="">
      <xdr:nvSpPr>
        <xdr:cNvPr id="819" name="【消防施設】&#10;一人当たり面積該当値テキスト">
          <a:extLst>
            <a:ext uri="{FF2B5EF4-FFF2-40B4-BE49-F238E27FC236}">
              <a16:creationId xmlns:a16="http://schemas.microsoft.com/office/drawing/2014/main" id="{819FDECA-501D-4C1F-BDBB-E4861EFF9873}"/>
            </a:ext>
          </a:extLst>
        </xdr:cNvPr>
        <xdr:cNvSpPr txBox="1"/>
      </xdr:nvSpPr>
      <xdr:spPr>
        <a:xfrm>
          <a:off x="22199600"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107314</xdr:rowOff>
    </xdr:from>
    <xdr:to>
      <xdr:col>112</xdr:col>
      <xdr:colOff>38100</xdr:colOff>
      <xdr:row>80</xdr:row>
      <xdr:rowOff>37464</xdr:rowOff>
    </xdr:to>
    <xdr:sp macro="" textlink="">
      <xdr:nvSpPr>
        <xdr:cNvPr id="820" name="楕円 819">
          <a:extLst>
            <a:ext uri="{FF2B5EF4-FFF2-40B4-BE49-F238E27FC236}">
              <a16:creationId xmlns:a16="http://schemas.microsoft.com/office/drawing/2014/main" id="{B7590323-91FF-4F29-8E66-936E772F5A3A}"/>
            </a:ext>
          </a:extLst>
        </xdr:cNvPr>
        <xdr:cNvSpPr/>
      </xdr:nvSpPr>
      <xdr:spPr>
        <a:xfrm>
          <a:off x="212725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146686</xdr:rowOff>
    </xdr:from>
    <xdr:to>
      <xdr:col>116</xdr:col>
      <xdr:colOff>63500</xdr:colOff>
      <xdr:row>79</xdr:row>
      <xdr:rowOff>158114</xdr:rowOff>
    </xdr:to>
    <xdr:cxnSp macro="">
      <xdr:nvCxnSpPr>
        <xdr:cNvPr id="821" name="直線コネクタ 820">
          <a:extLst>
            <a:ext uri="{FF2B5EF4-FFF2-40B4-BE49-F238E27FC236}">
              <a16:creationId xmlns:a16="http://schemas.microsoft.com/office/drawing/2014/main" id="{81FF486A-2FBE-4CD8-95D5-A674560ED4FD}"/>
            </a:ext>
          </a:extLst>
        </xdr:cNvPr>
        <xdr:cNvCxnSpPr/>
      </xdr:nvCxnSpPr>
      <xdr:spPr>
        <a:xfrm flipV="1">
          <a:off x="21323300" y="1369123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113030</xdr:rowOff>
    </xdr:from>
    <xdr:to>
      <xdr:col>107</xdr:col>
      <xdr:colOff>101600</xdr:colOff>
      <xdr:row>80</xdr:row>
      <xdr:rowOff>43180</xdr:rowOff>
    </xdr:to>
    <xdr:sp macro="" textlink="">
      <xdr:nvSpPr>
        <xdr:cNvPr id="822" name="楕円 821">
          <a:extLst>
            <a:ext uri="{FF2B5EF4-FFF2-40B4-BE49-F238E27FC236}">
              <a16:creationId xmlns:a16="http://schemas.microsoft.com/office/drawing/2014/main" id="{64BCCB39-53DF-493E-9401-D920D77A5539}"/>
            </a:ext>
          </a:extLst>
        </xdr:cNvPr>
        <xdr:cNvSpPr/>
      </xdr:nvSpPr>
      <xdr:spPr>
        <a:xfrm>
          <a:off x="20383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158114</xdr:rowOff>
    </xdr:from>
    <xdr:to>
      <xdr:col>111</xdr:col>
      <xdr:colOff>177800</xdr:colOff>
      <xdr:row>79</xdr:row>
      <xdr:rowOff>163830</xdr:rowOff>
    </xdr:to>
    <xdr:cxnSp macro="">
      <xdr:nvCxnSpPr>
        <xdr:cNvPr id="823" name="直線コネクタ 822">
          <a:extLst>
            <a:ext uri="{FF2B5EF4-FFF2-40B4-BE49-F238E27FC236}">
              <a16:creationId xmlns:a16="http://schemas.microsoft.com/office/drawing/2014/main" id="{F58738B2-3A9D-4233-9287-8EA2CE97786A}"/>
            </a:ext>
          </a:extLst>
        </xdr:cNvPr>
        <xdr:cNvCxnSpPr/>
      </xdr:nvCxnSpPr>
      <xdr:spPr>
        <a:xfrm flipV="1">
          <a:off x="20434300" y="137026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50164</xdr:rowOff>
    </xdr:from>
    <xdr:to>
      <xdr:col>102</xdr:col>
      <xdr:colOff>165100</xdr:colOff>
      <xdr:row>80</xdr:row>
      <xdr:rowOff>151764</xdr:rowOff>
    </xdr:to>
    <xdr:sp macro="" textlink="">
      <xdr:nvSpPr>
        <xdr:cNvPr id="824" name="楕円 823">
          <a:extLst>
            <a:ext uri="{FF2B5EF4-FFF2-40B4-BE49-F238E27FC236}">
              <a16:creationId xmlns:a16="http://schemas.microsoft.com/office/drawing/2014/main" id="{7B4ED5DD-3B32-40F7-ADF5-1E92746CCC27}"/>
            </a:ext>
          </a:extLst>
        </xdr:cNvPr>
        <xdr:cNvSpPr/>
      </xdr:nvSpPr>
      <xdr:spPr>
        <a:xfrm>
          <a:off x="194945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163830</xdr:rowOff>
    </xdr:from>
    <xdr:to>
      <xdr:col>107</xdr:col>
      <xdr:colOff>50800</xdr:colOff>
      <xdr:row>80</xdr:row>
      <xdr:rowOff>100964</xdr:rowOff>
    </xdr:to>
    <xdr:cxnSp macro="">
      <xdr:nvCxnSpPr>
        <xdr:cNvPr id="825" name="直線コネクタ 824">
          <a:extLst>
            <a:ext uri="{FF2B5EF4-FFF2-40B4-BE49-F238E27FC236}">
              <a16:creationId xmlns:a16="http://schemas.microsoft.com/office/drawing/2014/main" id="{BD683E39-BD1B-47F8-926B-1A856A4FA126}"/>
            </a:ext>
          </a:extLst>
        </xdr:cNvPr>
        <xdr:cNvCxnSpPr/>
      </xdr:nvCxnSpPr>
      <xdr:spPr>
        <a:xfrm flipV="1">
          <a:off x="19545300" y="13708380"/>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67311</xdr:rowOff>
    </xdr:from>
    <xdr:to>
      <xdr:col>98</xdr:col>
      <xdr:colOff>38100</xdr:colOff>
      <xdr:row>80</xdr:row>
      <xdr:rowOff>168911</xdr:rowOff>
    </xdr:to>
    <xdr:sp macro="" textlink="">
      <xdr:nvSpPr>
        <xdr:cNvPr id="826" name="楕円 825">
          <a:extLst>
            <a:ext uri="{FF2B5EF4-FFF2-40B4-BE49-F238E27FC236}">
              <a16:creationId xmlns:a16="http://schemas.microsoft.com/office/drawing/2014/main" id="{7C347CE1-1E6A-486B-9F84-39BD65827A40}"/>
            </a:ext>
          </a:extLst>
        </xdr:cNvPr>
        <xdr:cNvSpPr/>
      </xdr:nvSpPr>
      <xdr:spPr>
        <a:xfrm>
          <a:off x="18605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100964</xdr:rowOff>
    </xdr:from>
    <xdr:to>
      <xdr:col>102</xdr:col>
      <xdr:colOff>114300</xdr:colOff>
      <xdr:row>80</xdr:row>
      <xdr:rowOff>118111</xdr:rowOff>
    </xdr:to>
    <xdr:cxnSp macro="">
      <xdr:nvCxnSpPr>
        <xdr:cNvPr id="827" name="直線コネクタ 826">
          <a:extLst>
            <a:ext uri="{FF2B5EF4-FFF2-40B4-BE49-F238E27FC236}">
              <a16:creationId xmlns:a16="http://schemas.microsoft.com/office/drawing/2014/main" id="{0DBA7418-41D1-4E9A-8072-6443EDEC79DC}"/>
            </a:ext>
          </a:extLst>
        </xdr:cNvPr>
        <xdr:cNvCxnSpPr/>
      </xdr:nvCxnSpPr>
      <xdr:spPr>
        <a:xfrm flipV="1">
          <a:off x="18656300" y="138169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28" name="n_1aveValue【消防施設】&#10;一人当たり面積">
          <a:extLst>
            <a:ext uri="{FF2B5EF4-FFF2-40B4-BE49-F238E27FC236}">
              <a16:creationId xmlns:a16="http://schemas.microsoft.com/office/drawing/2014/main" id="{D4E71BE0-5D08-49D0-B0E1-60B0B367DCE5}"/>
            </a:ext>
          </a:extLst>
        </xdr:cNvPr>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829" name="n_2aveValue【消防施設】&#10;一人当たり面積">
          <a:extLst>
            <a:ext uri="{FF2B5EF4-FFF2-40B4-BE49-F238E27FC236}">
              <a16:creationId xmlns:a16="http://schemas.microsoft.com/office/drawing/2014/main" id="{6426F316-067C-46C9-9034-BA40FC71671C}"/>
            </a:ext>
          </a:extLst>
        </xdr:cNvPr>
        <xdr:cNvSpPr txBox="1"/>
      </xdr:nvSpPr>
      <xdr:spPr>
        <a:xfrm>
          <a:off x="201994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51452</xdr:rowOff>
    </xdr:from>
    <xdr:ext cx="469744" cy="259045"/>
    <xdr:sp macro="" textlink="">
      <xdr:nvSpPr>
        <xdr:cNvPr id="830" name="n_3aveValue【消防施設】&#10;一人当たり面積">
          <a:extLst>
            <a:ext uri="{FF2B5EF4-FFF2-40B4-BE49-F238E27FC236}">
              <a16:creationId xmlns:a16="http://schemas.microsoft.com/office/drawing/2014/main" id="{56567DD2-7D78-4636-B3A8-CAE227F1DA62}"/>
            </a:ext>
          </a:extLst>
        </xdr:cNvPr>
        <xdr:cNvSpPr txBox="1"/>
      </xdr:nvSpPr>
      <xdr:spPr>
        <a:xfrm>
          <a:off x="19310427" y="14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57166</xdr:rowOff>
    </xdr:from>
    <xdr:ext cx="469744" cy="259045"/>
    <xdr:sp macro="" textlink="">
      <xdr:nvSpPr>
        <xdr:cNvPr id="831" name="n_4aveValue【消防施設】&#10;一人当たり面積">
          <a:extLst>
            <a:ext uri="{FF2B5EF4-FFF2-40B4-BE49-F238E27FC236}">
              <a16:creationId xmlns:a16="http://schemas.microsoft.com/office/drawing/2014/main" id="{D17976AA-6978-4121-80C7-4F6FCAC59FDE}"/>
            </a:ext>
          </a:extLst>
        </xdr:cNvPr>
        <xdr:cNvSpPr txBox="1"/>
      </xdr:nvSpPr>
      <xdr:spPr>
        <a:xfrm>
          <a:off x="18421427" y="1411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53991</xdr:rowOff>
    </xdr:from>
    <xdr:ext cx="469744" cy="259045"/>
    <xdr:sp macro="" textlink="">
      <xdr:nvSpPr>
        <xdr:cNvPr id="832" name="n_1mainValue【消防施設】&#10;一人当たり面積">
          <a:extLst>
            <a:ext uri="{FF2B5EF4-FFF2-40B4-BE49-F238E27FC236}">
              <a16:creationId xmlns:a16="http://schemas.microsoft.com/office/drawing/2014/main" id="{F9582195-2276-41E6-ACD2-75B4BBF3CDAE}"/>
            </a:ext>
          </a:extLst>
        </xdr:cNvPr>
        <xdr:cNvSpPr txBox="1"/>
      </xdr:nvSpPr>
      <xdr:spPr>
        <a:xfrm>
          <a:off x="21075727" y="1342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59707</xdr:rowOff>
    </xdr:from>
    <xdr:ext cx="469744" cy="259045"/>
    <xdr:sp macro="" textlink="">
      <xdr:nvSpPr>
        <xdr:cNvPr id="833" name="n_2mainValue【消防施設】&#10;一人当たり面積">
          <a:extLst>
            <a:ext uri="{FF2B5EF4-FFF2-40B4-BE49-F238E27FC236}">
              <a16:creationId xmlns:a16="http://schemas.microsoft.com/office/drawing/2014/main" id="{D9A72AC8-4FE1-4ED7-85C4-6DA4EBEA918E}"/>
            </a:ext>
          </a:extLst>
        </xdr:cNvPr>
        <xdr:cNvSpPr txBox="1"/>
      </xdr:nvSpPr>
      <xdr:spPr>
        <a:xfrm>
          <a:off x="20199427"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168291</xdr:rowOff>
    </xdr:from>
    <xdr:ext cx="469744" cy="259045"/>
    <xdr:sp macro="" textlink="">
      <xdr:nvSpPr>
        <xdr:cNvPr id="834" name="n_3mainValue【消防施設】&#10;一人当たり面積">
          <a:extLst>
            <a:ext uri="{FF2B5EF4-FFF2-40B4-BE49-F238E27FC236}">
              <a16:creationId xmlns:a16="http://schemas.microsoft.com/office/drawing/2014/main" id="{96624A53-458C-4D36-8F37-D0108DFAF560}"/>
            </a:ext>
          </a:extLst>
        </xdr:cNvPr>
        <xdr:cNvSpPr txBox="1"/>
      </xdr:nvSpPr>
      <xdr:spPr>
        <a:xfrm>
          <a:off x="19310427" y="1354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13988</xdr:rowOff>
    </xdr:from>
    <xdr:ext cx="469744" cy="259045"/>
    <xdr:sp macro="" textlink="">
      <xdr:nvSpPr>
        <xdr:cNvPr id="835" name="n_4mainValue【消防施設】&#10;一人当たり面積">
          <a:extLst>
            <a:ext uri="{FF2B5EF4-FFF2-40B4-BE49-F238E27FC236}">
              <a16:creationId xmlns:a16="http://schemas.microsoft.com/office/drawing/2014/main" id="{71B89BED-41EE-4851-A2EA-F4BAD7D04CA7}"/>
            </a:ext>
          </a:extLst>
        </xdr:cNvPr>
        <xdr:cNvSpPr txBox="1"/>
      </xdr:nvSpPr>
      <xdr:spPr>
        <a:xfrm>
          <a:off x="184214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AB5A6CD5-F3B4-4A6C-A106-C9DA38EDC54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DCF88A65-6840-455B-B35F-136D8FE082D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C14373A4-1403-4C78-B43C-18AE543D3A0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E04731D8-64CC-4AC0-B8A5-21F7C3D8E4C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9FB9B29E-1C5F-4FA9-A4C9-C033FA15BF6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98AA4F61-783F-48D8-B109-4EE12FF6947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B621F91B-A4A9-49EE-A20C-5487DFC4591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87D19892-D6E0-46BA-BC46-54DC380EABA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D10B7541-9D3C-4443-B772-251216768E3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AC140957-2CD8-4F47-9A4F-4CF2B55716F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A61F426E-6017-48E5-BA6F-891D2B8EEE3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a:extLst>
            <a:ext uri="{FF2B5EF4-FFF2-40B4-BE49-F238E27FC236}">
              <a16:creationId xmlns:a16="http://schemas.microsoft.com/office/drawing/2014/main" id="{71F0EA1D-2174-4DB1-904F-E3E0F35A93B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a:extLst>
            <a:ext uri="{FF2B5EF4-FFF2-40B4-BE49-F238E27FC236}">
              <a16:creationId xmlns:a16="http://schemas.microsoft.com/office/drawing/2014/main" id="{3167B40B-212E-4AA3-ABC9-B4CE989EF1F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a:extLst>
            <a:ext uri="{FF2B5EF4-FFF2-40B4-BE49-F238E27FC236}">
              <a16:creationId xmlns:a16="http://schemas.microsoft.com/office/drawing/2014/main" id="{8AC9547A-9E42-486D-BC12-E3BF8D6FEB6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a:extLst>
            <a:ext uri="{FF2B5EF4-FFF2-40B4-BE49-F238E27FC236}">
              <a16:creationId xmlns:a16="http://schemas.microsoft.com/office/drawing/2014/main" id="{443BD563-0155-45E1-9C4F-8BBDC21BCC4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a:extLst>
            <a:ext uri="{FF2B5EF4-FFF2-40B4-BE49-F238E27FC236}">
              <a16:creationId xmlns:a16="http://schemas.microsoft.com/office/drawing/2014/main" id="{E976B3A0-42BD-4A31-8DE3-4C310A806F0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a:extLst>
            <a:ext uri="{FF2B5EF4-FFF2-40B4-BE49-F238E27FC236}">
              <a16:creationId xmlns:a16="http://schemas.microsoft.com/office/drawing/2014/main" id="{0288A2A5-8711-444F-8BF4-CF9C9962023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a:extLst>
            <a:ext uri="{FF2B5EF4-FFF2-40B4-BE49-F238E27FC236}">
              <a16:creationId xmlns:a16="http://schemas.microsoft.com/office/drawing/2014/main" id="{A4EA12EF-4A20-4333-BFCB-9A42F3D142F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a:extLst>
            <a:ext uri="{FF2B5EF4-FFF2-40B4-BE49-F238E27FC236}">
              <a16:creationId xmlns:a16="http://schemas.microsoft.com/office/drawing/2014/main" id="{F793A6ED-5B98-45E8-83C0-2601020ABD6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a:extLst>
            <a:ext uri="{FF2B5EF4-FFF2-40B4-BE49-F238E27FC236}">
              <a16:creationId xmlns:a16="http://schemas.microsoft.com/office/drawing/2014/main" id="{380EA027-61D8-458B-A69B-0D1AD475476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a:extLst>
            <a:ext uri="{FF2B5EF4-FFF2-40B4-BE49-F238E27FC236}">
              <a16:creationId xmlns:a16="http://schemas.microsoft.com/office/drawing/2014/main" id="{C618053B-8C9C-4E68-B044-42C24DA745A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a:extLst>
            <a:ext uri="{FF2B5EF4-FFF2-40B4-BE49-F238E27FC236}">
              <a16:creationId xmlns:a16="http://schemas.microsoft.com/office/drawing/2014/main" id="{229CE99C-513B-4FEB-A8E5-DF3AD090A67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8" name="テキスト ボックス 857">
          <a:extLst>
            <a:ext uri="{FF2B5EF4-FFF2-40B4-BE49-F238E27FC236}">
              <a16:creationId xmlns:a16="http://schemas.microsoft.com/office/drawing/2014/main" id="{D5875803-4FF7-4823-8C71-8320F26CF38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21619AE2-EF75-432E-B753-FB635A7E2C4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90A72EE8-C659-4A5B-A9AD-B2E9FC172D6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1" name="直線コネクタ 860">
          <a:extLst>
            <a:ext uri="{FF2B5EF4-FFF2-40B4-BE49-F238E27FC236}">
              <a16:creationId xmlns:a16="http://schemas.microsoft.com/office/drawing/2014/main" id="{E2D8505C-5276-4831-8CC2-628638F0C6C4}"/>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2" name="【庁舎】&#10;有形固定資産減価償却率最小値テキスト">
          <a:extLst>
            <a:ext uri="{FF2B5EF4-FFF2-40B4-BE49-F238E27FC236}">
              <a16:creationId xmlns:a16="http://schemas.microsoft.com/office/drawing/2014/main" id="{CBA385F8-CF1F-4350-B860-85F99EBEEB72}"/>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3" name="直線コネクタ 862">
          <a:extLst>
            <a:ext uri="{FF2B5EF4-FFF2-40B4-BE49-F238E27FC236}">
              <a16:creationId xmlns:a16="http://schemas.microsoft.com/office/drawing/2014/main" id="{838C0BC2-1CB4-489A-BE43-A420B126C100}"/>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4" name="【庁舎】&#10;有形固定資産減価償却率最大値テキスト">
          <a:extLst>
            <a:ext uri="{FF2B5EF4-FFF2-40B4-BE49-F238E27FC236}">
              <a16:creationId xmlns:a16="http://schemas.microsoft.com/office/drawing/2014/main" id="{EE156EE5-EDB7-41D7-8359-1E6E6792D5F4}"/>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5" name="直線コネクタ 864">
          <a:extLst>
            <a:ext uri="{FF2B5EF4-FFF2-40B4-BE49-F238E27FC236}">
              <a16:creationId xmlns:a16="http://schemas.microsoft.com/office/drawing/2014/main" id="{A7DC4DCA-59CE-46D3-A610-97EDDC07AF1D}"/>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66" name="【庁舎】&#10;有形固定資産減価償却率平均値テキスト">
          <a:extLst>
            <a:ext uri="{FF2B5EF4-FFF2-40B4-BE49-F238E27FC236}">
              <a16:creationId xmlns:a16="http://schemas.microsoft.com/office/drawing/2014/main" id="{E0EAFC6F-D329-47FF-8A5B-71E2FDC6F624}"/>
            </a:ext>
          </a:extLst>
        </xdr:cNvPr>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7" name="フローチャート: 判断 866">
          <a:extLst>
            <a:ext uri="{FF2B5EF4-FFF2-40B4-BE49-F238E27FC236}">
              <a16:creationId xmlns:a16="http://schemas.microsoft.com/office/drawing/2014/main" id="{8AE60A65-B93F-47D5-B6A6-A3417DCB612B}"/>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8" name="フローチャート: 判断 867">
          <a:extLst>
            <a:ext uri="{FF2B5EF4-FFF2-40B4-BE49-F238E27FC236}">
              <a16:creationId xmlns:a16="http://schemas.microsoft.com/office/drawing/2014/main" id="{76B93113-E8E6-4AD6-B21D-7FB367395552}"/>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9" name="フローチャート: 判断 868">
          <a:extLst>
            <a:ext uri="{FF2B5EF4-FFF2-40B4-BE49-F238E27FC236}">
              <a16:creationId xmlns:a16="http://schemas.microsoft.com/office/drawing/2014/main" id="{3322068E-83CE-4FE9-84F5-BCB6055CA36A}"/>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0" name="フローチャート: 判断 869">
          <a:extLst>
            <a:ext uri="{FF2B5EF4-FFF2-40B4-BE49-F238E27FC236}">
              <a16:creationId xmlns:a16="http://schemas.microsoft.com/office/drawing/2014/main" id="{FA060B83-E3D7-4D00-9C4D-3F720C2D2AEB}"/>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1" name="フローチャート: 判断 870">
          <a:extLst>
            <a:ext uri="{FF2B5EF4-FFF2-40B4-BE49-F238E27FC236}">
              <a16:creationId xmlns:a16="http://schemas.microsoft.com/office/drawing/2014/main" id="{39927E37-99B4-4721-BB08-B07AC58F9149}"/>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1B0DA986-797C-4872-A679-CB4697EEA47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3FF8F5AD-65C9-49E6-910A-3C4327765EA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9856802F-8C90-4D06-8C7F-428CA69DE86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3A88D6B-60EB-4D82-97F6-018609EDE4B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B3D88C4E-1074-4FD6-9929-22A2B73C769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147864</xdr:rowOff>
    </xdr:from>
    <xdr:to>
      <xdr:col>85</xdr:col>
      <xdr:colOff>177800</xdr:colOff>
      <xdr:row>104</xdr:row>
      <xdr:rowOff>78014</xdr:rowOff>
    </xdr:to>
    <xdr:sp macro="" textlink="">
      <xdr:nvSpPr>
        <xdr:cNvPr id="877" name="楕円 876">
          <a:extLst>
            <a:ext uri="{FF2B5EF4-FFF2-40B4-BE49-F238E27FC236}">
              <a16:creationId xmlns:a16="http://schemas.microsoft.com/office/drawing/2014/main" id="{7F8346D5-153D-4543-A02A-331044019682}"/>
            </a:ext>
          </a:extLst>
        </xdr:cNvPr>
        <xdr:cNvSpPr/>
      </xdr:nvSpPr>
      <xdr:spPr>
        <a:xfrm>
          <a:off x="162687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170741</xdr:rowOff>
    </xdr:from>
    <xdr:ext cx="405111" cy="259045"/>
    <xdr:sp macro="" textlink="">
      <xdr:nvSpPr>
        <xdr:cNvPr id="878" name="【庁舎】&#10;有形固定資産減価償却率該当値テキスト">
          <a:extLst>
            <a:ext uri="{FF2B5EF4-FFF2-40B4-BE49-F238E27FC236}">
              <a16:creationId xmlns:a16="http://schemas.microsoft.com/office/drawing/2014/main" id="{78FB8357-3FC1-4B1E-9351-7FFA030F119B}"/>
            </a:ext>
          </a:extLst>
        </xdr:cNvPr>
        <xdr:cNvSpPr txBox="1"/>
      </xdr:nvSpPr>
      <xdr:spPr>
        <a:xfrm>
          <a:off x="16357600" y="1765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111942</xdr:rowOff>
    </xdr:from>
    <xdr:to>
      <xdr:col>81</xdr:col>
      <xdr:colOff>101600</xdr:colOff>
      <xdr:row>104</xdr:row>
      <xdr:rowOff>42092</xdr:rowOff>
    </xdr:to>
    <xdr:sp macro="" textlink="">
      <xdr:nvSpPr>
        <xdr:cNvPr id="879" name="楕円 878">
          <a:extLst>
            <a:ext uri="{FF2B5EF4-FFF2-40B4-BE49-F238E27FC236}">
              <a16:creationId xmlns:a16="http://schemas.microsoft.com/office/drawing/2014/main" id="{BF5B12B2-D18A-48FE-8191-5C17CE01778E}"/>
            </a:ext>
          </a:extLst>
        </xdr:cNvPr>
        <xdr:cNvSpPr/>
      </xdr:nvSpPr>
      <xdr:spPr>
        <a:xfrm>
          <a:off x="15430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162742</xdr:rowOff>
    </xdr:from>
    <xdr:to>
      <xdr:col>85</xdr:col>
      <xdr:colOff>127000</xdr:colOff>
      <xdr:row>104</xdr:row>
      <xdr:rowOff>27214</xdr:rowOff>
    </xdr:to>
    <xdr:cxnSp macro="">
      <xdr:nvCxnSpPr>
        <xdr:cNvPr id="880" name="直線コネクタ 879">
          <a:extLst>
            <a:ext uri="{FF2B5EF4-FFF2-40B4-BE49-F238E27FC236}">
              <a16:creationId xmlns:a16="http://schemas.microsoft.com/office/drawing/2014/main" id="{15946BA5-3DB2-4B49-AA01-C54612711893}"/>
            </a:ext>
          </a:extLst>
        </xdr:cNvPr>
        <xdr:cNvCxnSpPr/>
      </xdr:nvCxnSpPr>
      <xdr:spPr>
        <a:xfrm>
          <a:off x="15481300" y="1782209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881" name="楕円 880">
          <a:extLst>
            <a:ext uri="{FF2B5EF4-FFF2-40B4-BE49-F238E27FC236}">
              <a16:creationId xmlns:a16="http://schemas.microsoft.com/office/drawing/2014/main" id="{7282A87E-F274-46AB-93BB-9E3E7B8FBBFF}"/>
            </a:ext>
          </a:extLst>
        </xdr:cNvPr>
        <xdr:cNvSpPr/>
      </xdr:nvSpPr>
      <xdr:spPr>
        <a:xfrm>
          <a:off x="14541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162742</xdr:rowOff>
    </xdr:from>
    <xdr:to>
      <xdr:col>81</xdr:col>
      <xdr:colOff>50800</xdr:colOff>
      <xdr:row>103</xdr:row>
      <xdr:rowOff>167639</xdr:rowOff>
    </xdr:to>
    <xdr:cxnSp macro="">
      <xdr:nvCxnSpPr>
        <xdr:cNvPr id="882" name="直線コネクタ 881">
          <a:extLst>
            <a:ext uri="{FF2B5EF4-FFF2-40B4-BE49-F238E27FC236}">
              <a16:creationId xmlns:a16="http://schemas.microsoft.com/office/drawing/2014/main" id="{592991CA-E061-47F5-8EAD-4EA749AA207E}"/>
            </a:ext>
          </a:extLst>
        </xdr:cNvPr>
        <xdr:cNvCxnSpPr/>
      </xdr:nvCxnSpPr>
      <xdr:spPr>
        <a:xfrm flipV="1">
          <a:off x="14592300" y="1782209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84182</xdr:rowOff>
    </xdr:from>
    <xdr:to>
      <xdr:col>72</xdr:col>
      <xdr:colOff>38100</xdr:colOff>
      <xdr:row>104</xdr:row>
      <xdr:rowOff>14332</xdr:rowOff>
    </xdr:to>
    <xdr:sp macro="" textlink="">
      <xdr:nvSpPr>
        <xdr:cNvPr id="883" name="楕円 882">
          <a:extLst>
            <a:ext uri="{FF2B5EF4-FFF2-40B4-BE49-F238E27FC236}">
              <a16:creationId xmlns:a16="http://schemas.microsoft.com/office/drawing/2014/main" id="{36602AC5-34D6-48BD-A272-33CB5324F13F}"/>
            </a:ext>
          </a:extLst>
        </xdr:cNvPr>
        <xdr:cNvSpPr/>
      </xdr:nvSpPr>
      <xdr:spPr>
        <a:xfrm>
          <a:off x="13652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134982</xdr:rowOff>
    </xdr:from>
    <xdr:to>
      <xdr:col>76</xdr:col>
      <xdr:colOff>114300</xdr:colOff>
      <xdr:row>103</xdr:row>
      <xdr:rowOff>167639</xdr:rowOff>
    </xdr:to>
    <xdr:cxnSp macro="">
      <xdr:nvCxnSpPr>
        <xdr:cNvPr id="884" name="直線コネクタ 883">
          <a:extLst>
            <a:ext uri="{FF2B5EF4-FFF2-40B4-BE49-F238E27FC236}">
              <a16:creationId xmlns:a16="http://schemas.microsoft.com/office/drawing/2014/main" id="{45A04BBA-9F76-4B88-A80B-AA94EAB98682}"/>
            </a:ext>
          </a:extLst>
        </xdr:cNvPr>
        <xdr:cNvCxnSpPr/>
      </xdr:nvCxnSpPr>
      <xdr:spPr>
        <a:xfrm>
          <a:off x="13703300" y="177943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93980</xdr:rowOff>
    </xdr:from>
    <xdr:to>
      <xdr:col>67</xdr:col>
      <xdr:colOff>101600</xdr:colOff>
      <xdr:row>104</xdr:row>
      <xdr:rowOff>24130</xdr:rowOff>
    </xdr:to>
    <xdr:sp macro="" textlink="">
      <xdr:nvSpPr>
        <xdr:cNvPr id="885" name="楕円 884">
          <a:extLst>
            <a:ext uri="{FF2B5EF4-FFF2-40B4-BE49-F238E27FC236}">
              <a16:creationId xmlns:a16="http://schemas.microsoft.com/office/drawing/2014/main" id="{956058F5-F64C-4E78-B3D4-0360AD63FD7A}"/>
            </a:ext>
          </a:extLst>
        </xdr:cNvPr>
        <xdr:cNvSpPr/>
      </xdr:nvSpPr>
      <xdr:spPr>
        <a:xfrm>
          <a:off x="12763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134982</xdr:rowOff>
    </xdr:from>
    <xdr:to>
      <xdr:col>71</xdr:col>
      <xdr:colOff>177800</xdr:colOff>
      <xdr:row>103</xdr:row>
      <xdr:rowOff>144780</xdr:rowOff>
    </xdr:to>
    <xdr:cxnSp macro="">
      <xdr:nvCxnSpPr>
        <xdr:cNvPr id="886" name="直線コネクタ 885">
          <a:extLst>
            <a:ext uri="{FF2B5EF4-FFF2-40B4-BE49-F238E27FC236}">
              <a16:creationId xmlns:a16="http://schemas.microsoft.com/office/drawing/2014/main" id="{F19EED24-7540-4270-A349-1946E71AE18C}"/>
            </a:ext>
          </a:extLst>
        </xdr:cNvPr>
        <xdr:cNvCxnSpPr/>
      </xdr:nvCxnSpPr>
      <xdr:spPr>
        <a:xfrm flipV="1">
          <a:off x="12814300" y="1779433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887" name="n_1aveValue【庁舎】&#10;有形固定資産減価償却率">
          <a:extLst>
            <a:ext uri="{FF2B5EF4-FFF2-40B4-BE49-F238E27FC236}">
              <a16:creationId xmlns:a16="http://schemas.microsoft.com/office/drawing/2014/main" id="{E6347B39-1686-4776-8452-BDE4BE548983}"/>
            </a:ext>
          </a:extLst>
        </xdr:cNvPr>
        <xdr:cNvSpPr txBox="1"/>
      </xdr:nvSpPr>
      <xdr:spPr>
        <a:xfrm>
          <a:off x="152660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888" name="n_2aveValue【庁舎】&#10;有形固定資産減価償却率">
          <a:extLst>
            <a:ext uri="{FF2B5EF4-FFF2-40B4-BE49-F238E27FC236}">
              <a16:creationId xmlns:a16="http://schemas.microsoft.com/office/drawing/2014/main" id="{2A0CB6B6-2CD9-46C7-840B-EA8DA52194DC}"/>
            </a:ext>
          </a:extLst>
        </xdr:cNvPr>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64243</xdr:rowOff>
    </xdr:from>
    <xdr:ext cx="405111" cy="259045"/>
    <xdr:sp macro="" textlink="">
      <xdr:nvSpPr>
        <xdr:cNvPr id="889" name="n_3aveValue【庁舎】&#10;有形固定資産減価償却率">
          <a:extLst>
            <a:ext uri="{FF2B5EF4-FFF2-40B4-BE49-F238E27FC236}">
              <a16:creationId xmlns:a16="http://schemas.microsoft.com/office/drawing/2014/main" id="{694881BD-7E85-45B0-8300-CCD98C80ACB5}"/>
            </a:ext>
          </a:extLst>
        </xdr:cNvPr>
        <xdr:cNvSpPr txBox="1"/>
      </xdr:nvSpPr>
      <xdr:spPr>
        <a:xfrm>
          <a:off x="13500744" y="178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44648</xdr:rowOff>
    </xdr:from>
    <xdr:ext cx="405111" cy="259045"/>
    <xdr:sp macro="" textlink="">
      <xdr:nvSpPr>
        <xdr:cNvPr id="890" name="n_4aveValue【庁舎】&#10;有形固定資産減価償却率">
          <a:extLst>
            <a:ext uri="{FF2B5EF4-FFF2-40B4-BE49-F238E27FC236}">
              <a16:creationId xmlns:a16="http://schemas.microsoft.com/office/drawing/2014/main" id="{22D1B34B-3413-4881-B69D-78E9595377B3}"/>
            </a:ext>
          </a:extLst>
        </xdr:cNvPr>
        <xdr:cNvSpPr txBox="1"/>
      </xdr:nvSpPr>
      <xdr:spPr>
        <a:xfrm>
          <a:off x="126117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58619</xdr:rowOff>
    </xdr:from>
    <xdr:ext cx="405111" cy="259045"/>
    <xdr:sp macro="" textlink="">
      <xdr:nvSpPr>
        <xdr:cNvPr id="891" name="n_1mainValue【庁舎】&#10;有形固定資産減価償却率">
          <a:extLst>
            <a:ext uri="{FF2B5EF4-FFF2-40B4-BE49-F238E27FC236}">
              <a16:creationId xmlns:a16="http://schemas.microsoft.com/office/drawing/2014/main" id="{F00BC754-DCD0-440A-94B6-5545B206BA05}"/>
            </a:ext>
          </a:extLst>
        </xdr:cNvPr>
        <xdr:cNvSpPr txBox="1"/>
      </xdr:nvSpPr>
      <xdr:spPr>
        <a:xfrm>
          <a:off x="152660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63516</xdr:rowOff>
    </xdr:from>
    <xdr:ext cx="405111" cy="259045"/>
    <xdr:sp macro="" textlink="">
      <xdr:nvSpPr>
        <xdr:cNvPr id="892" name="n_2mainValue【庁舎】&#10;有形固定資産減価償却率">
          <a:extLst>
            <a:ext uri="{FF2B5EF4-FFF2-40B4-BE49-F238E27FC236}">
              <a16:creationId xmlns:a16="http://schemas.microsoft.com/office/drawing/2014/main" id="{A14FAC0C-9C50-4E17-9A28-E0FEBE19DFB5}"/>
            </a:ext>
          </a:extLst>
        </xdr:cNvPr>
        <xdr:cNvSpPr txBox="1"/>
      </xdr:nvSpPr>
      <xdr:spPr>
        <a:xfrm>
          <a:off x="14389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30859</xdr:rowOff>
    </xdr:from>
    <xdr:ext cx="405111" cy="259045"/>
    <xdr:sp macro="" textlink="">
      <xdr:nvSpPr>
        <xdr:cNvPr id="893" name="n_3mainValue【庁舎】&#10;有形固定資産減価償却率">
          <a:extLst>
            <a:ext uri="{FF2B5EF4-FFF2-40B4-BE49-F238E27FC236}">
              <a16:creationId xmlns:a16="http://schemas.microsoft.com/office/drawing/2014/main" id="{918538EF-F895-4627-A58C-D3B70772A827}"/>
            </a:ext>
          </a:extLst>
        </xdr:cNvPr>
        <xdr:cNvSpPr txBox="1"/>
      </xdr:nvSpPr>
      <xdr:spPr>
        <a:xfrm>
          <a:off x="13500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40657</xdr:rowOff>
    </xdr:from>
    <xdr:ext cx="405111" cy="259045"/>
    <xdr:sp macro="" textlink="">
      <xdr:nvSpPr>
        <xdr:cNvPr id="894" name="n_4mainValue【庁舎】&#10;有形固定資産減価償却率">
          <a:extLst>
            <a:ext uri="{FF2B5EF4-FFF2-40B4-BE49-F238E27FC236}">
              <a16:creationId xmlns:a16="http://schemas.microsoft.com/office/drawing/2014/main" id="{9ABF0C41-9CCA-47F7-8C53-3E8D741BCC89}"/>
            </a:ext>
          </a:extLst>
        </xdr:cNvPr>
        <xdr:cNvSpPr txBox="1"/>
      </xdr:nvSpPr>
      <xdr:spPr>
        <a:xfrm>
          <a:off x="12611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E3B094CA-910F-498F-82C1-AE13300C9F8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C65910CE-0EAE-4C68-BFF7-C6D16723D67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3582DB7E-9A20-4E79-BD9B-FCED21E66A3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43E7EF92-E267-4A26-9EE8-B5942AF9A9A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D72A252E-3474-4104-A436-E7BA71F9280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2BFF1E55-AC7C-4593-BC83-553EC52E616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A62903F5-8956-4B93-88A6-349984FFA0D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3975D55E-C3B8-4939-A939-5B39BB7F1F0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B4DD05C9-1D53-4DE2-9E3F-C557C926B7C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E1968510-5156-4EE2-B2E2-F42D1B58B44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5" name="テキスト ボックス 904">
          <a:extLst>
            <a:ext uri="{FF2B5EF4-FFF2-40B4-BE49-F238E27FC236}">
              <a16:creationId xmlns:a16="http://schemas.microsoft.com/office/drawing/2014/main" id="{F87E2DD5-B21D-4C03-B37B-BA199CB8AEF3}"/>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AE8E5DEB-A73D-4D6A-A4D5-CB59B269DBB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BED2B6A7-0449-4C5C-A703-0AD57646062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69156606-5D45-46FA-8AEF-9BC94585E3A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F64985DF-29AE-4F12-986E-D4CA56D6177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D17AC401-1954-41F9-9D6B-4DC51CE1139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F7CB740F-BB3F-45D8-9F2D-43E34A32FCF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A0ACEA64-E847-4146-BE4E-6CEC321DE6B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F289FD57-428B-413E-9B50-2E93E901A04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979F14C1-2ABE-44EC-8EEE-1B4D0356584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8972F2A9-A355-460D-B53D-8907ADC9857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79516AA4-AC3C-40D7-B828-781C5CB4229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2B888021-392C-4251-8485-61AD9730E2A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6B45AE70-54AC-4A0D-A053-4303CEB8576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D6AF1412-5BB8-4E97-9FDD-E7826CC304D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052D9190-CECC-4A13-AD96-BC070746A59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1" name="直線コネクタ 920">
          <a:extLst>
            <a:ext uri="{FF2B5EF4-FFF2-40B4-BE49-F238E27FC236}">
              <a16:creationId xmlns:a16="http://schemas.microsoft.com/office/drawing/2014/main" id="{39356F67-FC7E-4F77-8362-926A795B1C53}"/>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2" name="【庁舎】&#10;一人当たり面積最小値テキスト">
          <a:extLst>
            <a:ext uri="{FF2B5EF4-FFF2-40B4-BE49-F238E27FC236}">
              <a16:creationId xmlns:a16="http://schemas.microsoft.com/office/drawing/2014/main" id="{4843FF67-213D-4E77-96D2-04979AFC132E}"/>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3" name="直線コネクタ 922">
          <a:extLst>
            <a:ext uri="{FF2B5EF4-FFF2-40B4-BE49-F238E27FC236}">
              <a16:creationId xmlns:a16="http://schemas.microsoft.com/office/drawing/2014/main" id="{04F30B4E-7BC2-4FCC-981C-932C66DBFDBD}"/>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4" name="【庁舎】&#10;一人当たり面積最大値テキスト">
          <a:extLst>
            <a:ext uri="{FF2B5EF4-FFF2-40B4-BE49-F238E27FC236}">
              <a16:creationId xmlns:a16="http://schemas.microsoft.com/office/drawing/2014/main" id="{D498238A-E9A1-47CC-8952-3AC474079F02}"/>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5" name="直線コネクタ 924">
          <a:extLst>
            <a:ext uri="{FF2B5EF4-FFF2-40B4-BE49-F238E27FC236}">
              <a16:creationId xmlns:a16="http://schemas.microsoft.com/office/drawing/2014/main" id="{217F4B0A-1F4D-4F43-8DE8-1389C86D8B9F}"/>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6" name="【庁舎】&#10;一人当たり面積平均値テキスト">
          <a:extLst>
            <a:ext uri="{FF2B5EF4-FFF2-40B4-BE49-F238E27FC236}">
              <a16:creationId xmlns:a16="http://schemas.microsoft.com/office/drawing/2014/main" id="{ACAFCB7E-AFA4-4A19-82E4-30ECF8648BB7}"/>
            </a:ext>
          </a:extLst>
        </xdr:cNvPr>
        <xdr:cNvSpPr txBox="1"/>
      </xdr:nvSpPr>
      <xdr:spPr>
        <a:xfrm>
          <a:off x="221996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7" name="フローチャート: 判断 926">
          <a:extLst>
            <a:ext uri="{FF2B5EF4-FFF2-40B4-BE49-F238E27FC236}">
              <a16:creationId xmlns:a16="http://schemas.microsoft.com/office/drawing/2014/main" id="{37D666B2-BD83-4F0B-B012-A4725FF10FE2}"/>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8" name="フローチャート: 判断 927">
          <a:extLst>
            <a:ext uri="{FF2B5EF4-FFF2-40B4-BE49-F238E27FC236}">
              <a16:creationId xmlns:a16="http://schemas.microsoft.com/office/drawing/2014/main" id="{46001443-A4EC-4844-B66B-0A5BD29A6891}"/>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9" name="フローチャート: 判断 928">
          <a:extLst>
            <a:ext uri="{FF2B5EF4-FFF2-40B4-BE49-F238E27FC236}">
              <a16:creationId xmlns:a16="http://schemas.microsoft.com/office/drawing/2014/main" id="{97DB4F27-5A91-46E5-A13B-E646FAD7D401}"/>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930" name="フローチャート: 判断 929">
          <a:extLst>
            <a:ext uri="{FF2B5EF4-FFF2-40B4-BE49-F238E27FC236}">
              <a16:creationId xmlns:a16="http://schemas.microsoft.com/office/drawing/2014/main" id="{3C17F30E-147B-43F8-A51D-D62390D6AE7D}"/>
            </a:ext>
          </a:extLst>
        </xdr:cNvPr>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92348</xdr:rowOff>
    </xdr:from>
    <xdr:to>
      <xdr:col>98</xdr:col>
      <xdr:colOff>38100</xdr:colOff>
      <xdr:row>106</xdr:row>
      <xdr:rowOff>22498</xdr:rowOff>
    </xdr:to>
    <xdr:sp macro="" textlink="">
      <xdr:nvSpPr>
        <xdr:cNvPr id="931" name="フローチャート: 判断 930">
          <a:extLst>
            <a:ext uri="{FF2B5EF4-FFF2-40B4-BE49-F238E27FC236}">
              <a16:creationId xmlns:a16="http://schemas.microsoft.com/office/drawing/2014/main" id="{7089D8F8-0796-4F4A-A097-65274E72DA13}"/>
            </a:ext>
          </a:extLst>
        </xdr:cNvPr>
        <xdr:cNvSpPr/>
      </xdr:nvSpPr>
      <xdr:spPr>
        <a:xfrm>
          <a:off x="18605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89D38B89-6B37-44C7-809A-31FF9860D43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5DC6F590-1DC5-4CD6-B3A7-D4F96D761FF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DF69D5FC-132E-4F35-AC24-B91C377F4E6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1A88221B-938A-4E29-B4B4-09147F94006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69722149-F269-4E1C-B242-33EC3F4C650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28666</xdr:rowOff>
    </xdr:from>
    <xdr:to>
      <xdr:col>116</xdr:col>
      <xdr:colOff>114300</xdr:colOff>
      <xdr:row>100</xdr:row>
      <xdr:rowOff>130266</xdr:rowOff>
    </xdr:to>
    <xdr:sp macro="" textlink="">
      <xdr:nvSpPr>
        <xdr:cNvPr id="937" name="楕円 936">
          <a:extLst>
            <a:ext uri="{FF2B5EF4-FFF2-40B4-BE49-F238E27FC236}">
              <a16:creationId xmlns:a16="http://schemas.microsoft.com/office/drawing/2014/main" id="{E9CE4BB5-1131-4D92-BEBB-EFE5542C00CD}"/>
            </a:ext>
          </a:extLst>
        </xdr:cNvPr>
        <xdr:cNvSpPr/>
      </xdr:nvSpPr>
      <xdr:spPr>
        <a:xfrm>
          <a:off x="22110700" y="171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115043</xdr:rowOff>
    </xdr:from>
    <xdr:ext cx="469744" cy="259045"/>
    <xdr:sp macro="" textlink="">
      <xdr:nvSpPr>
        <xdr:cNvPr id="938" name="【庁舎】&#10;一人当たり面積該当値テキスト">
          <a:extLst>
            <a:ext uri="{FF2B5EF4-FFF2-40B4-BE49-F238E27FC236}">
              <a16:creationId xmlns:a16="http://schemas.microsoft.com/office/drawing/2014/main" id="{B98D6A93-8149-4517-A756-A8BBD3952258}"/>
            </a:ext>
          </a:extLst>
        </xdr:cNvPr>
        <xdr:cNvSpPr txBox="1"/>
      </xdr:nvSpPr>
      <xdr:spPr>
        <a:xfrm>
          <a:off x="22199600" y="1708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67855</xdr:rowOff>
    </xdr:from>
    <xdr:to>
      <xdr:col>112</xdr:col>
      <xdr:colOff>38100</xdr:colOff>
      <xdr:row>100</xdr:row>
      <xdr:rowOff>169455</xdr:rowOff>
    </xdr:to>
    <xdr:sp macro="" textlink="">
      <xdr:nvSpPr>
        <xdr:cNvPr id="939" name="楕円 938">
          <a:extLst>
            <a:ext uri="{FF2B5EF4-FFF2-40B4-BE49-F238E27FC236}">
              <a16:creationId xmlns:a16="http://schemas.microsoft.com/office/drawing/2014/main" id="{FCB669ED-8DB9-4E8F-8E17-7413049A8920}"/>
            </a:ext>
          </a:extLst>
        </xdr:cNvPr>
        <xdr:cNvSpPr/>
      </xdr:nvSpPr>
      <xdr:spPr>
        <a:xfrm>
          <a:off x="21272500" y="172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79466</xdr:rowOff>
    </xdr:from>
    <xdr:to>
      <xdr:col>116</xdr:col>
      <xdr:colOff>63500</xdr:colOff>
      <xdr:row>100</xdr:row>
      <xdr:rowOff>118655</xdr:rowOff>
    </xdr:to>
    <xdr:cxnSp macro="">
      <xdr:nvCxnSpPr>
        <xdr:cNvPr id="940" name="直線コネクタ 939">
          <a:extLst>
            <a:ext uri="{FF2B5EF4-FFF2-40B4-BE49-F238E27FC236}">
              <a16:creationId xmlns:a16="http://schemas.microsoft.com/office/drawing/2014/main" id="{2BCFA41C-074F-4A43-80AE-925C2E2740B7}"/>
            </a:ext>
          </a:extLst>
        </xdr:cNvPr>
        <xdr:cNvCxnSpPr/>
      </xdr:nvCxnSpPr>
      <xdr:spPr>
        <a:xfrm flipV="1">
          <a:off x="21323300" y="17224466"/>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129902</xdr:rowOff>
    </xdr:from>
    <xdr:to>
      <xdr:col>107</xdr:col>
      <xdr:colOff>101600</xdr:colOff>
      <xdr:row>101</xdr:row>
      <xdr:rowOff>60052</xdr:rowOff>
    </xdr:to>
    <xdr:sp macro="" textlink="">
      <xdr:nvSpPr>
        <xdr:cNvPr id="941" name="楕円 940">
          <a:extLst>
            <a:ext uri="{FF2B5EF4-FFF2-40B4-BE49-F238E27FC236}">
              <a16:creationId xmlns:a16="http://schemas.microsoft.com/office/drawing/2014/main" id="{38B645BC-2C9E-4777-AEF0-F997A71ECBB8}"/>
            </a:ext>
          </a:extLst>
        </xdr:cNvPr>
        <xdr:cNvSpPr/>
      </xdr:nvSpPr>
      <xdr:spPr>
        <a:xfrm>
          <a:off x="20383500" y="172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118655</xdr:rowOff>
    </xdr:from>
    <xdr:to>
      <xdr:col>111</xdr:col>
      <xdr:colOff>177800</xdr:colOff>
      <xdr:row>101</xdr:row>
      <xdr:rowOff>9252</xdr:rowOff>
    </xdr:to>
    <xdr:cxnSp macro="">
      <xdr:nvCxnSpPr>
        <xdr:cNvPr id="942" name="直線コネクタ 941">
          <a:extLst>
            <a:ext uri="{FF2B5EF4-FFF2-40B4-BE49-F238E27FC236}">
              <a16:creationId xmlns:a16="http://schemas.microsoft.com/office/drawing/2014/main" id="{E277C80A-C7D9-4844-8DBD-FB1D3A518F78}"/>
            </a:ext>
          </a:extLst>
        </xdr:cNvPr>
        <xdr:cNvCxnSpPr/>
      </xdr:nvCxnSpPr>
      <xdr:spPr>
        <a:xfrm flipV="1">
          <a:off x="20434300" y="17263655"/>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156029</xdr:rowOff>
    </xdr:from>
    <xdr:to>
      <xdr:col>102</xdr:col>
      <xdr:colOff>165100</xdr:colOff>
      <xdr:row>101</xdr:row>
      <xdr:rowOff>86179</xdr:rowOff>
    </xdr:to>
    <xdr:sp macro="" textlink="">
      <xdr:nvSpPr>
        <xdr:cNvPr id="943" name="楕円 942">
          <a:extLst>
            <a:ext uri="{FF2B5EF4-FFF2-40B4-BE49-F238E27FC236}">
              <a16:creationId xmlns:a16="http://schemas.microsoft.com/office/drawing/2014/main" id="{5A48EB0A-6DD7-47E0-879F-93CD615D6FFC}"/>
            </a:ext>
          </a:extLst>
        </xdr:cNvPr>
        <xdr:cNvSpPr/>
      </xdr:nvSpPr>
      <xdr:spPr>
        <a:xfrm>
          <a:off x="19494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9252</xdr:rowOff>
    </xdr:from>
    <xdr:to>
      <xdr:col>107</xdr:col>
      <xdr:colOff>50800</xdr:colOff>
      <xdr:row>101</xdr:row>
      <xdr:rowOff>35379</xdr:rowOff>
    </xdr:to>
    <xdr:cxnSp macro="">
      <xdr:nvCxnSpPr>
        <xdr:cNvPr id="944" name="直線コネクタ 943">
          <a:extLst>
            <a:ext uri="{FF2B5EF4-FFF2-40B4-BE49-F238E27FC236}">
              <a16:creationId xmlns:a16="http://schemas.microsoft.com/office/drawing/2014/main" id="{256A2CE8-5964-4A36-8E78-94D337437CB4}"/>
            </a:ext>
          </a:extLst>
        </xdr:cNvPr>
        <xdr:cNvCxnSpPr/>
      </xdr:nvCxnSpPr>
      <xdr:spPr>
        <a:xfrm flipV="1">
          <a:off x="19545300" y="17325702"/>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93980</xdr:rowOff>
    </xdr:from>
    <xdr:to>
      <xdr:col>98</xdr:col>
      <xdr:colOff>38100</xdr:colOff>
      <xdr:row>101</xdr:row>
      <xdr:rowOff>24130</xdr:rowOff>
    </xdr:to>
    <xdr:sp macro="" textlink="">
      <xdr:nvSpPr>
        <xdr:cNvPr id="945" name="楕円 944">
          <a:extLst>
            <a:ext uri="{FF2B5EF4-FFF2-40B4-BE49-F238E27FC236}">
              <a16:creationId xmlns:a16="http://schemas.microsoft.com/office/drawing/2014/main" id="{484705FB-FFB8-4961-BCB8-6DB8269070C9}"/>
            </a:ext>
          </a:extLst>
        </xdr:cNvPr>
        <xdr:cNvSpPr/>
      </xdr:nvSpPr>
      <xdr:spPr>
        <a:xfrm>
          <a:off x="18605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144780</xdr:rowOff>
    </xdr:from>
    <xdr:to>
      <xdr:col>102</xdr:col>
      <xdr:colOff>114300</xdr:colOff>
      <xdr:row>101</xdr:row>
      <xdr:rowOff>35379</xdr:rowOff>
    </xdr:to>
    <xdr:cxnSp macro="">
      <xdr:nvCxnSpPr>
        <xdr:cNvPr id="946" name="直線コネクタ 945">
          <a:extLst>
            <a:ext uri="{FF2B5EF4-FFF2-40B4-BE49-F238E27FC236}">
              <a16:creationId xmlns:a16="http://schemas.microsoft.com/office/drawing/2014/main" id="{EC02CC7D-F950-43B1-A1E9-AF95401FFC63}"/>
            </a:ext>
          </a:extLst>
        </xdr:cNvPr>
        <xdr:cNvCxnSpPr/>
      </xdr:nvCxnSpPr>
      <xdr:spPr>
        <a:xfrm>
          <a:off x="18656300" y="1728978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47" name="n_1aveValue【庁舎】&#10;一人当たり面積">
          <a:extLst>
            <a:ext uri="{FF2B5EF4-FFF2-40B4-BE49-F238E27FC236}">
              <a16:creationId xmlns:a16="http://schemas.microsoft.com/office/drawing/2014/main" id="{FE6D9C91-CD9C-4207-B070-E9C5186516F7}"/>
            </a:ext>
          </a:extLst>
        </xdr:cNvPr>
        <xdr:cNvSpPr txBox="1"/>
      </xdr:nvSpPr>
      <xdr:spPr>
        <a:xfrm>
          <a:off x="21075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48" name="n_2aveValue【庁舎】&#10;一人当たり面積">
          <a:extLst>
            <a:ext uri="{FF2B5EF4-FFF2-40B4-BE49-F238E27FC236}">
              <a16:creationId xmlns:a16="http://schemas.microsoft.com/office/drawing/2014/main" id="{D20ABFA2-B60A-4132-BCFF-2E16CD991290}"/>
            </a:ext>
          </a:extLst>
        </xdr:cNvPr>
        <xdr:cNvSpPr txBox="1"/>
      </xdr:nvSpPr>
      <xdr:spPr>
        <a:xfrm>
          <a:off x="20199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20156</xdr:rowOff>
    </xdr:from>
    <xdr:ext cx="469744" cy="259045"/>
    <xdr:sp macro="" textlink="">
      <xdr:nvSpPr>
        <xdr:cNvPr id="949" name="n_3aveValue【庁舎】&#10;一人当たり面積">
          <a:extLst>
            <a:ext uri="{FF2B5EF4-FFF2-40B4-BE49-F238E27FC236}">
              <a16:creationId xmlns:a16="http://schemas.microsoft.com/office/drawing/2014/main" id="{E20E38B0-CD53-4272-A6B3-9B35037DE6F7}"/>
            </a:ext>
          </a:extLst>
        </xdr:cNvPr>
        <xdr:cNvSpPr txBox="1"/>
      </xdr:nvSpPr>
      <xdr:spPr>
        <a:xfrm>
          <a:off x="19310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13625</xdr:rowOff>
    </xdr:from>
    <xdr:ext cx="469744" cy="259045"/>
    <xdr:sp macro="" textlink="">
      <xdr:nvSpPr>
        <xdr:cNvPr id="950" name="n_4aveValue【庁舎】&#10;一人当たり面積">
          <a:extLst>
            <a:ext uri="{FF2B5EF4-FFF2-40B4-BE49-F238E27FC236}">
              <a16:creationId xmlns:a16="http://schemas.microsoft.com/office/drawing/2014/main" id="{27585A40-C1A3-4BB5-BD35-2BAFDB631737}"/>
            </a:ext>
          </a:extLst>
        </xdr:cNvPr>
        <xdr:cNvSpPr txBox="1"/>
      </xdr:nvSpPr>
      <xdr:spPr>
        <a:xfrm>
          <a:off x="18421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14532</xdr:rowOff>
    </xdr:from>
    <xdr:ext cx="469744" cy="259045"/>
    <xdr:sp macro="" textlink="">
      <xdr:nvSpPr>
        <xdr:cNvPr id="951" name="n_1mainValue【庁舎】&#10;一人当たり面積">
          <a:extLst>
            <a:ext uri="{FF2B5EF4-FFF2-40B4-BE49-F238E27FC236}">
              <a16:creationId xmlns:a16="http://schemas.microsoft.com/office/drawing/2014/main" id="{585FADC0-3F3A-4C57-9EDE-D98D86580BED}"/>
            </a:ext>
          </a:extLst>
        </xdr:cNvPr>
        <xdr:cNvSpPr txBox="1"/>
      </xdr:nvSpPr>
      <xdr:spPr>
        <a:xfrm>
          <a:off x="21075727" y="1698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76579</xdr:rowOff>
    </xdr:from>
    <xdr:ext cx="469744" cy="259045"/>
    <xdr:sp macro="" textlink="">
      <xdr:nvSpPr>
        <xdr:cNvPr id="952" name="n_2mainValue【庁舎】&#10;一人当たり面積">
          <a:extLst>
            <a:ext uri="{FF2B5EF4-FFF2-40B4-BE49-F238E27FC236}">
              <a16:creationId xmlns:a16="http://schemas.microsoft.com/office/drawing/2014/main" id="{FC5725FF-E4A1-4C04-B1D2-C6F1CE328C63}"/>
            </a:ext>
          </a:extLst>
        </xdr:cNvPr>
        <xdr:cNvSpPr txBox="1"/>
      </xdr:nvSpPr>
      <xdr:spPr>
        <a:xfrm>
          <a:off x="20199427" y="1705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102706</xdr:rowOff>
    </xdr:from>
    <xdr:ext cx="469744" cy="259045"/>
    <xdr:sp macro="" textlink="">
      <xdr:nvSpPr>
        <xdr:cNvPr id="953" name="n_3mainValue【庁舎】&#10;一人当たり面積">
          <a:extLst>
            <a:ext uri="{FF2B5EF4-FFF2-40B4-BE49-F238E27FC236}">
              <a16:creationId xmlns:a16="http://schemas.microsoft.com/office/drawing/2014/main" id="{5F6EE014-38B5-46DC-84D2-AA1429585DA7}"/>
            </a:ext>
          </a:extLst>
        </xdr:cNvPr>
        <xdr:cNvSpPr txBox="1"/>
      </xdr:nvSpPr>
      <xdr:spPr>
        <a:xfrm>
          <a:off x="19310427" y="170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40657</xdr:rowOff>
    </xdr:from>
    <xdr:ext cx="469744" cy="259045"/>
    <xdr:sp macro="" textlink="">
      <xdr:nvSpPr>
        <xdr:cNvPr id="954" name="n_4mainValue【庁舎】&#10;一人当たり面積">
          <a:extLst>
            <a:ext uri="{FF2B5EF4-FFF2-40B4-BE49-F238E27FC236}">
              <a16:creationId xmlns:a16="http://schemas.microsoft.com/office/drawing/2014/main" id="{9AD17B21-159A-401F-AD96-67FCCD6CB81E}"/>
            </a:ext>
          </a:extLst>
        </xdr:cNvPr>
        <xdr:cNvSpPr txBox="1"/>
      </xdr:nvSpPr>
      <xdr:spPr>
        <a:xfrm>
          <a:off x="18421427" y="170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B4CE7726-E4DC-4132-B057-3F5123B6FE7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3F8FA731-1A2E-45B5-A565-6A39D18EA29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CFB37416-3B46-4CFA-8CC3-31FF4818DEA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類似団体と比較して特に有形固定資産減価償却率が高くなっている施設は、図書館、体育館・プールである。図書館については、建設から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経過しており老朽化が進んでいるため、公共施設等総合管理計画に基づき、適正な維持管理に取り組んでいく。体育館・プールについては、総合運動公園をスポーツ交流の拠点として長寿命化計画に基づく修繕・更新を進めているが、建設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年又は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老朽化が進んでいる体育館が各地区に数多くあるため、有形固定資産減価償却率が高くなっている。各地区の体育館は地域の実情や利用状況を勘案して今後の在り方を検討していく予定である。市民会館については、</a:t>
          </a:r>
          <a:r>
            <a:rPr kumimoji="1" lang="ja-JP" altLang="en-US" sz="1100">
              <a:solidFill>
                <a:schemeClr val="dk1"/>
              </a:solidFill>
              <a:effectLst/>
              <a:latin typeface="+mn-lt"/>
              <a:ea typeface="+mn-ea"/>
              <a:cs typeface="+mn-cs"/>
            </a:rPr>
            <a:t>令和２年</a:t>
          </a:r>
          <a:r>
            <a:rPr kumimoji="1" lang="ja-JP" altLang="ja-JP" sz="1100">
              <a:solidFill>
                <a:schemeClr val="dk1"/>
              </a:solidFill>
              <a:effectLst/>
              <a:latin typeface="+mn-lt"/>
              <a:ea typeface="+mn-ea"/>
              <a:cs typeface="+mn-cs"/>
            </a:rPr>
            <a:t>度に市民会館機能、地域交流センター機能、子育て世代活動支援機能を併せ持つ複合施設が完成したため、有形固定資産減価償却率は類似団体と比較して大きく下</a:t>
          </a:r>
          <a:r>
            <a:rPr kumimoji="1" lang="ja-JP" altLang="en-US" sz="1100">
              <a:solidFill>
                <a:schemeClr val="dk1"/>
              </a:solidFill>
              <a:effectLst/>
              <a:latin typeface="+mn-lt"/>
              <a:ea typeface="+mn-ea"/>
              <a:cs typeface="+mn-cs"/>
            </a:rPr>
            <a:t>回</a:t>
          </a:r>
          <a:r>
            <a:rPr kumimoji="1" lang="ja-JP" altLang="ja-JP" sz="1100">
              <a:solidFill>
                <a:schemeClr val="dk1"/>
              </a:solidFill>
              <a:effectLst/>
              <a:latin typeface="+mn-lt"/>
              <a:ea typeface="+mn-ea"/>
              <a:cs typeface="+mn-cs"/>
            </a:rPr>
            <a:t>った。今後も市民活動の拠点として有効活用及び適正な管理を進めていく。</a:t>
          </a:r>
          <a:endParaRPr lang="ja-JP" altLang="ja-JP" sz="1400">
            <a:effectLst/>
          </a:endParaRPr>
        </a:p>
        <a:p>
          <a:r>
            <a:rPr kumimoji="1" lang="ja-JP" altLang="ja-JP" sz="1100">
              <a:solidFill>
                <a:schemeClr val="dk1"/>
              </a:solidFill>
              <a:effectLst/>
              <a:latin typeface="+mn-lt"/>
              <a:ea typeface="+mn-ea"/>
              <a:cs typeface="+mn-cs"/>
            </a:rPr>
            <a:t>一人当たり面積は、福祉施設、保健センター・保健所、庁舎が類似団体と比較して特に高くなっている。これらの要因としては、９市町村による合併で、各地区にそれぞれの施設が残っていることが考えられる。今後、個別施設計画において各施設ごとに大規模改修・集約・あり方検討を行い、適正配置に取組むこと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65,624
64,949
903.14
48,268,077
47,074,505
1,019,795
24,915,641
42,746,429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市内に中心となる産業が少ないことから、主たる自主財源である税収が乏しい。また広大な市域を抱えていることで行政経費が嵩むなど、財政基盤が弱く、財政力指数は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佐伯市行政経営プランに則り、定員の管理、給与の適正化、組織機構の見直し、及び投資的経費の抑制による歳出の削減を行うとともに、自主財源の根幹をなす市税の徴収強化を中心とする歳入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33867</xdr:rowOff>
    </xdr:from>
    <xdr:to>
      <xdr:col>23</xdr:col>
      <xdr:colOff>133350</xdr:colOff>
      <xdr:row>45</xdr:row>
      <xdr:rowOff>33867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491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33867</xdr:rowOff>
    </xdr:from>
    <xdr:to>
      <xdr:col>19</xdr:col>
      <xdr:colOff>133350</xdr:colOff>
      <xdr:row>45</xdr:row>
      <xdr:rowOff>33867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33867</xdr:rowOff>
    </xdr:from>
    <xdr:to>
      <xdr:col>15</xdr:col>
      <xdr:colOff>82550</xdr:colOff>
      <xdr:row>45</xdr:row>
      <xdr:rowOff>33867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33867</xdr:rowOff>
    </xdr:from>
    <xdr:to>
      <xdr:col>11</xdr:col>
      <xdr:colOff>31750</xdr:colOff>
      <xdr:row>45</xdr:row>
      <xdr:rowOff>47272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7491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57855</xdr:rowOff>
    </xdr:from>
    <xdr:to>
      <xdr:col>11</xdr:col>
      <xdr:colOff>82550</xdr:colOff>
      <xdr:row>43</xdr:row>
      <xdr:rowOff>159455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169632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9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11588</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1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154517</xdr:rowOff>
    </xdr:from>
    <xdr:to>
      <xdr:col>23</xdr:col>
      <xdr:colOff>184150</xdr:colOff>
      <xdr:row>45</xdr:row>
      <xdr:rowOff>84667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50394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9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154517</xdr:rowOff>
    </xdr:from>
    <xdr:to>
      <xdr:col>19</xdr:col>
      <xdr:colOff>184150</xdr:colOff>
      <xdr:row>45</xdr:row>
      <xdr:rowOff>84667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69444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154517</xdr:rowOff>
    </xdr:from>
    <xdr:to>
      <xdr:col>15</xdr:col>
      <xdr:colOff>133350</xdr:colOff>
      <xdr:row>45</xdr:row>
      <xdr:rowOff>84667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69444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154517</xdr:rowOff>
    </xdr:from>
    <xdr:to>
      <xdr:col>11</xdr:col>
      <xdr:colOff>82550</xdr:colOff>
      <xdr:row>45</xdr:row>
      <xdr:rowOff>84667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69444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167922</xdr:rowOff>
    </xdr:from>
    <xdr:to>
      <xdr:col>7</xdr:col>
      <xdr:colOff>31750</xdr:colOff>
      <xdr:row>45</xdr:row>
      <xdr:rowOff>98072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82849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9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類似団体より高い数値となっており、近年は減少傾向であったものの、令和４年度からは増加傾向となっている。依然として高水準で推移しており、人件費及び公債費が主たる要因となっている。</a:t>
          </a:r>
        </a:p>
        <a:p>
          <a:r>
            <a:rPr kumimoji="1" lang="ja-JP" altLang="en-US" sz="1300">
              <a:latin typeface="ＭＳ Ｐゴシック" panose="020B0600070205080204" pitchFamily="50" charset="-128"/>
              <a:ea typeface="ＭＳ Ｐゴシック" panose="020B0600070205080204" pitchFamily="50" charset="-128"/>
            </a:rPr>
            <a:t>　扶助費の減少は見込まれにくいため、今後も投資的経費の見直しによる新発債の抑制、定員管理、給与の適正化、組織機構の見直し等歳出の削減に努め、起債の償還方法についても十分な検討を行う。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111760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8804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22606</xdr:rowOff>
    </xdr:from>
    <xdr:to>
      <xdr:col>19</xdr:col>
      <xdr:colOff>133350</xdr:colOff>
      <xdr:row>64</xdr:row>
      <xdr:rowOff>15240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82395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65</xdr:row>
      <xdr:rowOff>104394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823956"/>
          <a:ext cx="889000" cy="4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104394</xdr:rowOff>
    </xdr:from>
    <xdr:to>
      <xdr:col>11</xdr:col>
      <xdr:colOff>31750</xdr:colOff>
      <xdr:row>66</xdr:row>
      <xdr:rowOff>164592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4864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75692</xdr:rowOff>
    </xdr:from>
    <xdr:to>
      <xdr:col>11</xdr:col>
      <xdr:colOff>82550</xdr:colOff>
      <xdr:row>63</xdr:row>
      <xdr:rowOff>5842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16019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143256</xdr:rowOff>
    </xdr:from>
    <xdr:to>
      <xdr:col>15</xdr:col>
      <xdr:colOff>133350</xdr:colOff>
      <xdr:row>63</xdr:row>
      <xdr:rowOff>73406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58183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53594</xdr:rowOff>
    </xdr:from>
    <xdr:to>
      <xdr:col>11</xdr:col>
      <xdr:colOff>82550</xdr:colOff>
      <xdr:row>65</xdr:row>
      <xdr:rowOff>155194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139971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113792</xdr:rowOff>
    </xdr:from>
    <xdr:to>
      <xdr:col>7</xdr:col>
      <xdr:colOff>31750</xdr:colOff>
      <xdr:row>67</xdr:row>
      <xdr:rowOff>43942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4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28719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51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て高い数値となっている。人件費については、類似団体の中で職員数が比較的多いことなどが要因となっている。物件費については、保有する公共施設が多く、その施設等の維持管理等の経費が嵩んでいることなどが要因となっている。類似団体と比べて市域が特に広大で、行政コストが嵩みやすい部分はあるが、今後財政状況が厳しくなることが予想されるため、各経費について随時見直しを行いコストカット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93830</xdr:rowOff>
    </xdr:from>
    <xdr:to>
      <xdr:col>23</xdr:col>
      <xdr:colOff>133350</xdr:colOff>
      <xdr:row>86</xdr:row>
      <xdr:rowOff>141864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838530"/>
          <a:ext cx="838200" cy="4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32652</xdr:rowOff>
    </xdr:from>
    <xdr:to>
      <xdr:col>19</xdr:col>
      <xdr:colOff>133350</xdr:colOff>
      <xdr:row>86</xdr:row>
      <xdr:rowOff>141864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777352"/>
          <a:ext cx="889000" cy="10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150397</xdr:rowOff>
    </xdr:from>
    <xdr:to>
      <xdr:col>15</xdr:col>
      <xdr:colOff>82550</xdr:colOff>
      <xdr:row>86</xdr:row>
      <xdr:rowOff>32652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723647"/>
          <a:ext cx="889000" cy="5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60739</xdr:rowOff>
    </xdr:from>
    <xdr:to>
      <xdr:col>11</xdr:col>
      <xdr:colOff>31750</xdr:colOff>
      <xdr:row>85</xdr:row>
      <xdr:rowOff>150397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633989"/>
          <a:ext cx="889000" cy="8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43030</xdr:rowOff>
    </xdr:from>
    <xdr:to>
      <xdr:col>23</xdr:col>
      <xdr:colOff>184150</xdr:colOff>
      <xdr:row>86</xdr:row>
      <xdr:rowOff>144630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15107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75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91064</xdr:rowOff>
    </xdr:from>
    <xdr:to>
      <xdr:col>19</xdr:col>
      <xdr:colOff>184150</xdr:colOff>
      <xdr:row>87</xdr:row>
      <xdr:rowOff>21214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8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5991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92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153302</xdr:rowOff>
    </xdr:from>
    <xdr:to>
      <xdr:col>15</xdr:col>
      <xdr:colOff>133350</xdr:colOff>
      <xdr:row>86</xdr:row>
      <xdr:rowOff>83452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72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68229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812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99597</xdr:rowOff>
    </xdr:from>
    <xdr:to>
      <xdr:col>11</xdr:col>
      <xdr:colOff>82550</xdr:colOff>
      <xdr:row>86</xdr:row>
      <xdr:rowOff>29747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67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14524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75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9939</xdr:rowOff>
    </xdr:from>
    <xdr:to>
      <xdr:col>7</xdr:col>
      <xdr:colOff>31750</xdr:colOff>
      <xdr:row>85</xdr:row>
      <xdr:rowOff>111539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8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96316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6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功的な体系であり、上位級の級別構成比が比較的高いため、類似団体平均を上回る数値になっている。今後は級別構成比率の適正管理及び給料水準の見直しを図り、ラスパイレス指数が適正なものとな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51707</xdr:rowOff>
    </xdr:from>
    <xdr:to>
      <xdr:col>81</xdr:col>
      <xdr:colOff>44450</xdr:colOff>
      <xdr:row>88</xdr:row>
      <xdr:rowOff>86179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3930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68943</xdr:rowOff>
    </xdr:from>
    <xdr:to>
      <xdr:col>77</xdr:col>
      <xdr:colOff>44450</xdr:colOff>
      <xdr:row>88</xdr:row>
      <xdr:rowOff>86179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1565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68943</xdr:rowOff>
    </xdr:from>
    <xdr:to>
      <xdr:col>72</xdr:col>
      <xdr:colOff>203200</xdr:colOff>
      <xdr:row>88</xdr:row>
      <xdr:rowOff>103414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565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86179</xdr:rowOff>
    </xdr:from>
    <xdr:to>
      <xdr:col>68</xdr:col>
      <xdr:colOff>152400</xdr:colOff>
      <xdr:row>88</xdr:row>
      <xdr:rowOff>103414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737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907</xdr:rowOff>
    </xdr:from>
    <xdr:to>
      <xdr:col>81</xdr:col>
      <xdr:colOff>95250</xdr:colOff>
      <xdr:row>88</xdr:row>
      <xdr:rowOff>102507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144434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6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35379</xdr:rowOff>
    </xdr:from>
    <xdr:to>
      <xdr:col>77</xdr:col>
      <xdr:colOff>95250</xdr:colOff>
      <xdr:row>88</xdr:row>
      <xdr:rowOff>136979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121756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09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18143</xdr:rowOff>
    </xdr:from>
    <xdr:to>
      <xdr:col>73</xdr:col>
      <xdr:colOff>44450</xdr:colOff>
      <xdr:row>88</xdr:row>
      <xdr:rowOff>119743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104520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35379</xdr:rowOff>
    </xdr:from>
    <xdr:to>
      <xdr:col>64</xdr:col>
      <xdr:colOff>152400</xdr:colOff>
      <xdr:row>88</xdr:row>
      <xdr:rowOff>136979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121756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以降、肥大化した組織のスリム化に取り組んできたが、いまだ類似団体平均を上回る数値である。９つの市町村の合併により誕生し、広大な市域を持つ当市において、定員管理は重要な課題である。佐伯市行政経営プランに則り組織機構の見直しによる職員数の精査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3598</xdr:rowOff>
    </xdr:from>
    <xdr:to>
      <xdr:col>81</xdr:col>
      <xdr:colOff>44450</xdr:colOff>
      <xdr:row>67</xdr:row>
      <xdr:rowOff>9631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1490748"/>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158962</xdr:rowOff>
    </xdr:from>
    <xdr:to>
      <xdr:col>77</xdr:col>
      <xdr:colOff>44450</xdr:colOff>
      <xdr:row>67</xdr:row>
      <xdr:rowOff>9631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47466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118745</xdr:rowOff>
    </xdr:from>
    <xdr:to>
      <xdr:col>72</xdr:col>
      <xdr:colOff>203200</xdr:colOff>
      <xdr:row>66</xdr:row>
      <xdr:rowOff>158962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43444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118745</xdr:rowOff>
    </xdr:from>
    <xdr:to>
      <xdr:col>68</xdr:col>
      <xdr:colOff>152400</xdr:colOff>
      <xdr:row>66</xdr:row>
      <xdr:rowOff>140864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1434445"/>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94844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102887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124248</xdr:rowOff>
    </xdr:from>
    <xdr:to>
      <xdr:col>81</xdr:col>
      <xdr:colOff>95250</xdr:colOff>
      <xdr:row>67</xdr:row>
      <xdr:rowOff>54398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43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96325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41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130281</xdr:rowOff>
    </xdr:from>
    <xdr:to>
      <xdr:col>77</xdr:col>
      <xdr:colOff>95250</xdr:colOff>
      <xdr:row>67</xdr:row>
      <xdr:rowOff>60431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44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45208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532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108162</xdr:rowOff>
    </xdr:from>
    <xdr:to>
      <xdr:col>73</xdr:col>
      <xdr:colOff>44450</xdr:colOff>
      <xdr:row>67</xdr:row>
      <xdr:rowOff>38312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4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23089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510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67945</xdr:rowOff>
    </xdr:from>
    <xdr:to>
      <xdr:col>68</xdr:col>
      <xdr:colOff>203200</xdr:colOff>
      <xdr:row>66</xdr:row>
      <xdr:rowOff>169545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154322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47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90064</xdr:rowOff>
    </xdr:from>
    <xdr:to>
      <xdr:col>64</xdr:col>
      <xdr:colOff>152400</xdr:colOff>
      <xdr:row>67</xdr:row>
      <xdr:rowOff>20214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40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4991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49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地方債の新規発行を抑制し、元利償還金の抑制に努めているが、実質公債費比率は類似団体より高い水準になっている。今後、大型事業が控えているため、必要な事業の取捨選択を行い、より一層、起債（残高）の適正管理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167894</xdr:rowOff>
    </xdr:from>
    <xdr:to>
      <xdr:col>81</xdr:col>
      <xdr:colOff>44450</xdr:colOff>
      <xdr:row>42</xdr:row>
      <xdr:rowOff>25400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9734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71374</xdr:rowOff>
    </xdr:from>
    <xdr:to>
      <xdr:col>77</xdr:col>
      <xdr:colOff>44450</xdr:colOff>
      <xdr:row>41</xdr:row>
      <xdr:rowOff>167894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0082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71374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06221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42418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622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117094</xdr:rowOff>
    </xdr:from>
    <xdr:to>
      <xdr:col>77</xdr:col>
      <xdr:colOff>95250</xdr:colOff>
      <xdr:row>42</xdr:row>
      <xdr:rowOff>47244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32021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3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163068</xdr:rowOff>
    </xdr:from>
    <xdr:to>
      <xdr:col>64</xdr:col>
      <xdr:colOff>152400</xdr:colOff>
      <xdr:row>41</xdr:row>
      <xdr:rowOff>93218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77995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減債基金の取崩しにより基金が減額になっているが、新発債の抑制による地方債現在高の減額等となり、将来負担比率は発生しなかった。今後も公債費削減に向けて事業の見直しや償還方式等についての検討等を行う。</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96477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72632</xdr:rowOff>
    </xdr:from>
    <xdr:to>
      <xdr:col>68</xdr:col>
      <xdr:colOff>203200</xdr:colOff>
      <xdr:row>14</xdr:row>
      <xdr:rowOff>2782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30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12959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7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65,624
64,949
903.14
48,268,077
47,074,505
1,019,795
24,915,641
42,746,429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市域が広大で行政コストが嵩みやすく類似団体に比べて職員数が多いことから、人件費にかかる経常収支比率は類似団体平均を上回っている。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今後も佐伯市行政経営プランに則り、定員の管理、給与の適正化及び組織機構の見直し等を行い人件費の抑制に努める。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56787</xdr:rowOff>
    </xdr:from>
    <xdr:to>
      <xdr:col>24</xdr:col>
      <xdr:colOff>25400</xdr:colOff>
      <xdr:row>37</xdr:row>
      <xdr:rowOff>102507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0043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56787</xdr:rowOff>
    </xdr:from>
    <xdr:to>
      <xdr:col>19</xdr:col>
      <xdr:colOff>187325</xdr:colOff>
      <xdr:row>37</xdr:row>
      <xdr:rowOff>102507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40043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102507</xdr:rowOff>
    </xdr:from>
    <xdr:to>
      <xdr:col>15</xdr:col>
      <xdr:colOff>98425</xdr:colOff>
      <xdr:row>38</xdr:row>
      <xdr:rowOff>35560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46157"/>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15966</xdr:rowOff>
    </xdr:from>
    <xdr:to>
      <xdr:col>11</xdr:col>
      <xdr:colOff>9525</xdr:colOff>
      <xdr:row>38</xdr:row>
      <xdr:rowOff>35560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53106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145523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7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51707</xdr:rowOff>
    </xdr:from>
    <xdr:to>
      <xdr:col>24</xdr:col>
      <xdr:colOff>76200</xdr:colOff>
      <xdr:row>37</xdr:row>
      <xdr:rowOff>153307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23784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6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5987</xdr:rowOff>
    </xdr:from>
    <xdr:to>
      <xdr:col>20</xdr:col>
      <xdr:colOff>38100</xdr:colOff>
      <xdr:row>37</xdr:row>
      <xdr:rowOff>107587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92364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3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51707</xdr:rowOff>
    </xdr:from>
    <xdr:to>
      <xdr:col>15</xdr:col>
      <xdr:colOff>149225</xdr:colOff>
      <xdr:row>37</xdr:row>
      <xdr:rowOff>153307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138084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136616</xdr:rowOff>
    </xdr:from>
    <xdr:to>
      <xdr:col>6</xdr:col>
      <xdr:colOff>171450</xdr:colOff>
      <xdr:row>38</xdr:row>
      <xdr:rowOff>66766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51543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6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類似団体に比べると低い数値となっているが、近年、各種施設の維持管理等の経費が嵩んでいることで、上昇傾向にある。</a:t>
          </a:r>
        </a:p>
        <a:p>
          <a:r>
            <a:rPr kumimoji="1" lang="ja-JP" altLang="en-US" sz="1300">
              <a:latin typeface="ＭＳ Ｐゴシック" panose="020B0600070205080204" pitchFamily="50" charset="-128"/>
              <a:ea typeface="ＭＳ Ｐゴシック" panose="020B0600070205080204" pitchFamily="50" charset="-128"/>
            </a:rPr>
            <a:t>　今後も引き続き、公共施設等総合管理計画に基づき施設の複合化、廃止等に取り組み、指定管理制度の導入等についても十分な検討を行い、事務の効率化による経費の削減に努める。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142240</xdr:rowOff>
    </xdr:from>
    <xdr:to>
      <xdr:col>82</xdr:col>
      <xdr:colOff>107950</xdr:colOff>
      <xdr:row>14</xdr:row>
      <xdr:rowOff>149860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425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66040</xdr:rowOff>
    </xdr:from>
    <xdr:to>
      <xdr:col>78</xdr:col>
      <xdr:colOff>69850</xdr:colOff>
      <xdr:row>14</xdr:row>
      <xdr:rowOff>142240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66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43180</xdr:rowOff>
    </xdr:from>
    <xdr:to>
      <xdr:col>73</xdr:col>
      <xdr:colOff>180975</xdr:colOff>
      <xdr:row>14</xdr:row>
      <xdr:rowOff>66040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4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43180</xdr:rowOff>
    </xdr:from>
    <xdr:to>
      <xdr:col>69</xdr:col>
      <xdr:colOff>92075</xdr:colOff>
      <xdr:row>15</xdr:row>
      <xdr:rowOff>92710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434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45720</xdr:rowOff>
    </xdr:from>
    <xdr:to>
      <xdr:col>69</xdr:col>
      <xdr:colOff>142875</xdr:colOff>
      <xdr:row>14</xdr:row>
      <xdr:rowOff>147320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132097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3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77487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115587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91440</xdr:rowOff>
    </xdr:from>
    <xdr:to>
      <xdr:col>78</xdr:col>
      <xdr:colOff>120650</xdr:colOff>
      <xdr:row>15</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31767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6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xdr:rowOff>
    </xdr:from>
    <xdr:to>
      <xdr:col>74</xdr:col>
      <xdr:colOff>31750</xdr:colOff>
      <xdr:row>14</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163830</xdr:rowOff>
    </xdr:from>
    <xdr:to>
      <xdr:col>69</xdr:col>
      <xdr:colOff>142875</xdr:colOff>
      <xdr:row>14</xdr:row>
      <xdr:rowOff>93980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104157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128287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昨年度より増加したが、類似団体平均を下回っている。生活保護費の負担は減少したが、児童福祉に係る経費や障害福祉に係る経費が増加しているため、引き続き適正な給付に努めていく。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506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016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54</xdr:row>
      <xdr:rowOff>143328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01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55</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016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　今後は介護保険事業の給付費増加に伴う繰出金の増加や、市が保有する施設の老朽化に伴う維持補修費の増加が見込まれる。　繰出金については保険料の適正化により普通会計の負担を減らすよう努め、維持補修費については計画的な執行による経費の平準化に努める。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19050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09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58</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58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59</xdr:row>
      <xdr:rowOff>19050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5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19050</xdr:rowOff>
    </xdr:from>
    <xdr:to>
      <xdr:col>69</xdr:col>
      <xdr:colOff>92075</xdr:colOff>
      <xdr:row>59</xdr:row>
      <xdr:rowOff>120650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134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156227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139700</xdr:rowOff>
    </xdr:from>
    <xdr:to>
      <xdr:col>82</xdr:col>
      <xdr:colOff>158750</xdr:colOff>
      <xdr:row>59</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111777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類似団体平均に比べて低い数値となっている。今後も行政サービスの公平性、公益性及び透明性、費用対効果の観点から、見直しが必要な補助金については是正を行っていき、適正な執行に努める。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85852</xdr:rowOff>
    </xdr:from>
    <xdr:to>
      <xdr:col>82</xdr:col>
      <xdr:colOff>107950</xdr:colOff>
      <xdr:row>34</xdr:row>
      <xdr:rowOff>94996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59151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81280</xdr:rowOff>
    </xdr:from>
    <xdr:to>
      <xdr:col>78</xdr:col>
      <xdr:colOff>69850</xdr:colOff>
      <xdr:row>34</xdr:row>
      <xdr:rowOff>94996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105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81280</xdr:rowOff>
    </xdr:from>
    <xdr:to>
      <xdr:col>73</xdr:col>
      <xdr:colOff>180975</xdr:colOff>
      <xdr:row>34</xdr:row>
      <xdr:rowOff>140716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105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140716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9563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35052</xdr:rowOff>
    </xdr:from>
    <xdr:to>
      <xdr:col>82</xdr:col>
      <xdr:colOff>158750</xdr:colOff>
      <xdr:row>34</xdr:row>
      <xdr:rowOff>136652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115079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772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44196</xdr:rowOff>
    </xdr:from>
    <xdr:to>
      <xdr:col>78</xdr:col>
      <xdr:colOff>120650</xdr:colOff>
      <xdr:row>34</xdr:row>
      <xdr:rowOff>145796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155973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30480</xdr:rowOff>
    </xdr:from>
    <xdr:to>
      <xdr:col>74</xdr:col>
      <xdr:colOff>31750</xdr:colOff>
      <xdr:row>34</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142257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89916</xdr:rowOff>
    </xdr:from>
    <xdr:to>
      <xdr:col>69</xdr:col>
      <xdr:colOff>142875</xdr:colOff>
      <xdr:row>35</xdr:row>
      <xdr:rowOff>20066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30243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地方債の新規発行を減らし、元利償還金の削減に努めているが、依然として高い水準になっている。今後も必要な事業の取捨選択を行い、普通建設事業の地方債新規発行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a:t>
          </a:r>
          <a:r>
            <a:rPr kumimoji="1" lang="ja-JP" altLang="en-US" sz="1300">
              <a:latin typeface="ＭＳ Ｐゴシック" panose="020B0600070205080204" pitchFamily="50" charset="-128"/>
              <a:ea typeface="ＭＳ Ｐゴシック" panose="020B0600070205080204" pitchFamily="50" charset="-128"/>
            </a:rPr>
            <a:t>抑制し、起債（残高）の適正管理に努める。　</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53848</xdr:rowOff>
    </xdr:from>
    <xdr:to>
      <xdr:col>24</xdr:col>
      <xdr:colOff>25400</xdr:colOff>
      <xdr:row>80</xdr:row>
      <xdr:rowOff>58420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7698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40132</xdr:rowOff>
    </xdr:from>
    <xdr:to>
      <xdr:col>19</xdr:col>
      <xdr:colOff>187325</xdr:colOff>
      <xdr:row>80</xdr:row>
      <xdr:rowOff>58420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7561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40132</xdr:rowOff>
    </xdr:from>
    <xdr:to>
      <xdr:col>15</xdr:col>
      <xdr:colOff>98425</xdr:colOff>
      <xdr:row>80</xdr:row>
      <xdr:rowOff>94996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7561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35561</xdr:rowOff>
    </xdr:from>
    <xdr:to>
      <xdr:col>11</xdr:col>
      <xdr:colOff>9525</xdr:colOff>
      <xdr:row>80</xdr:row>
      <xdr:rowOff>94996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7515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105681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105681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3048</xdr:rowOff>
    </xdr:from>
    <xdr:to>
      <xdr:col>24</xdr:col>
      <xdr:colOff>76200</xdr:colOff>
      <xdr:row>80</xdr:row>
      <xdr:rowOff>104648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83075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6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7620</xdr:rowOff>
    </xdr:from>
    <xdr:to>
      <xdr:col>20</xdr:col>
      <xdr:colOff>38100</xdr:colOff>
      <xdr:row>80</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93997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8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160782</xdr:rowOff>
    </xdr:from>
    <xdr:to>
      <xdr:col>15</xdr:col>
      <xdr:colOff>149225</xdr:colOff>
      <xdr:row>80</xdr:row>
      <xdr:rowOff>90932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7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44196</xdr:rowOff>
    </xdr:from>
    <xdr:to>
      <xdr:col>11</xdr:col>
      <xdr:colOff>60325</xdr:colOff>
      <xdr:row>80</xdr:row>
      <xdr:rowOff>145796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130573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156211</xdr:rowOff>
    </xdr:from>
    <xdr:to>
      <xdr:col>6</xdr:col>
      <xdr:colOff>171450</xdr:colOff>
      <xdr:row>80</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71138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高齢化による扶助費の増加、人口減少による普通交付税の減少等により将来的に経常収支比率の悪化が懸念される。今後は定員管理、給与の適正化等の総人件費の抑制、組織機構の見直しによる経費削減、補助金等の見直し、市税等の自主財源の確保等を行い、財政の健全化を図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98425</xdr:rowOff>
    </xdr:from>
    <xdr:to>
      <xdr:col>82</xdr:col>
      <xdr:colOff>107950</xdr:colOff>
      <xdr:row>73</xdr:row>
      <xdr:rowOff>161290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61427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24130</xdr:rowOff>
    </xdr:from>
    <xdr:to>
      <xdr:col>78</xdr:col>
      <xdr:colOff>69850</xdr:colOff>
      <xdr:row>73</xdr:row>
      <xdr:rowOff>98425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5399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24130</xdr:rowOff>
    </xdr:from>
    <xdr:to>
      <xdr:col>73</xdr:col>
      <xdr:colOff>180975</xdr:colOff>
      <xdr:row>74</xdr:row>
      <xdr:rowOff>35560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5399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35560</xdr:rowOff>
    </xdr:from>
    <xdr:to>
      <xdr:col>69</xdr:col>
      <xdr:colOff>92075</xdr:colOff>
      <xdr:row>75</xdr:row>
      <xdr:rowOff>75565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2286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99713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139716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110490</xdr:rowOff>
    </xdr:from>
    <xdr:to>
      <xdr:col>82</xdr:col>
      <xdr:colOff>158750</xdr:colOff>
      <xdr:row>74</xdr:row>
      <xdr:rowOff>40640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19067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47625</xdr:rowOff>
    </xdr:from>
    <xdr:to>
      <xdr:col>78</xdr:col>
      <xdr:colOff>120650</xdr:colOff>
      <xdr:row>73</xdr:row>
      <xdr:rowOff>149225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56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159402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33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144780</xdr:rowOff>
    </xdr:from>
    <xdr:to>
      <xdr:col>74</xdr:col>
      <xdr:colOff>31750</xdr:colOff>
      <xdr:row>73</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85107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156210</xdr:rowOff>
    </xdr:from>
    <xdr:to>
      <xdr:col>69</xdr:col>
      <xdr:colOff>142875</xdr:colOff>
      <xdr:row>74</xdr:row>
      <xdr:rowOff>86360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96537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24765</xdr:rowOff>
    </xdr:from>
    <xdr:to>
      <xdr:col>65</xdr:col>
      <xdr:colOff>53975</xdr:colOff>
      <xdr:row>75</xdr:row>
      <xdr:rowOff>126365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136542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88176</xdr:rowOff>
    </xdr:from>
    <xdr:to>
      <xdr:col>29</xdr:col>
      <xdr:colOff>127000</xdr:colOff>
      <xdr:row>12</xdr:row>
      <xdr:rowOff>148774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93201"/>
          <a:ext cx="647700" cy="60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142659</xdr:rowOff>
    </xdr:from>
    <xdr:to>
      <xdr:col>26</xdr:col>
      <xdr:colOff>50800</xdr:colOff>
      <xdr:row>12</xdr:row>
      <xdr:rowOff>148774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247684"/>
          <a:ext cx="698500" cy="6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137382</xdr:rowOff>
    </xdr:from>
    <xdr:to>
      <xdr:col>22</xdr:col>
      <xdr:colOff>114300</xdr:colOff>
      <xdr:row>12</xdr:row>
      <xdr:rowOff>142659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242407"/>
          <a:ext cx="698500" cy="5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137211</xdr:rowOff>
    </xdr:from>
    <xdr:to>
      <xdr:col>18</xdr:col>
      <xdr:colOff>177800</xdr:colOff>
      <xdr:row>12</xdr:row>
      <xdr:rowOff>137382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242236"/>
          <a:ext cx="698500" cy="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2724</xdr:rowOff>
    </xdr:from>
    <xdr:to>
      <xdr:col>19</xdr:col>
      <xdr:colOff>38100</xdr:colOff>
      <xdr:row>15</xdr:row>
      <xdr:rowOff>104324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22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89101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0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47892</xdr:rowOff>
    </xdr:from>
    <xdr:to>
      <xdr:col>15</xdr:col>
      <xdr:colOff>101600</xdr:colOff>
      <xdr:row>15</xdr:row>
      <xdr:rowOff>149492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67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134269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37376</xdr:rowOff>
    </xdr:from>
    <xdr:to>
      <xdr:col>29</xdr:col>
      <xdr:colOff>177800</xdr:colOff>
      <xdr:row>12</xdr:row>
      <xdr:rowOff>138976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42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53903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8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97974</xdr:rowOff>
    </xdr:from>
    <xdr:to>
      <xdr:col>26</xdr:col>
      <xdr:colOff>101600</xdr:colOff>
      <xdr:row>13</xdr:row>
      <xdr:rowOff>28124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02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38301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71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91859</xdr:rowOff>
    </xdr:from>
    <xdr:to>
      <xdr:col>22</xdr:col>
      <xdr:colOff>165100</xdr:colOff>
      <xdr:row>13</xdr:row>
      <xdr:rowOff>22009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196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32186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96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86582</xdr:rowOff>
    </xdr:from>
    <xdr:to>
      <xdr:col>19</xdr:col>
      <xdr:colOff>38100</xdr:colOff>
      <xdr:row>13</xdr:row>
      <xdr:rowOff>16732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191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26909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196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86411</xdr:rowOff>
    </xdr:from>
    <xdr:to>
      <xdr:col>15</xdr:col>
      <xdr:colOff>101600</xdr:colOff>
      <xdr:row>13</xdr:row>
      <xdr:rowOff>16561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191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26738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196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326862</xdr:rowOff>
    </xdr:from>
    <xdr:to>
      <xdr:col>29</xdr:col>
      <xdr:colOff>127000</xdr:colOff>
      <xdr:row>34</xdr:row>
      <xdr:rowOff>59857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251412"/>
          <a:ext cx="647700" cy="75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59857</xdr:rowOff>
    </xdr:from>
    <xdr:to>
      <xdr:col>26</xdr:col>
      <xdr:colOff>50800</xdr:colOff>
      <xdr:row>34</xdr:row>
      <xdr:rowOff>94735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327307"/>
          <a:ext cx="698500" cy="34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94735</xdr:rowOff>
    </xdr:from>
    <xdr:to>
      <xdr:col>22</xdr:col>
      <xdr:colOff>114300</xdr:colOff>
      <xdr:row>34</xdr:row>
      <xdr:rowOff>173079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362185"/>
          <a:ext cx="698500" cy="78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173079</xdr:rowOff>
    </xdr:from>
    <xdr:to>
      <xdr:col>18</xdr:col>
      <xdr:colOff>177800</xdr:colOff>
      <xdr:row>35</xdr:row>
      <xdr:rowOff>35821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440529"/>
          <a:ext cx="698500" cy="205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139488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4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47756</xdr:rowOff>
    </xdr:from>
    <xdr:to>
      <xdr:col>15</xdr:col>
      <xdr:colOff>101600</xdr:colOff>
      <xdr:row>35</xdr:row>
      <xdr:rowOff>149356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134133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4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276062</xdr:rowOff>
    </xdr:from>
    <xdr:to>
      <xdr:col>29</xdr:col>
      <xdr:colOff>177800</xdr:colOff>
      <xdr:row>34</xdr:row>
      <xdr:rowOff>34762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200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121139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04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9057</xdr:rowOff>
    </xdr:from>
    <xdr:to>
      <xdr:col>26</xdr:col>
      <xdr:colOff>101600</xdr:colOff>
      <xdr:row>34</xdr:row>
      <xdr:rowOff>110657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276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120834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045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43935</xdr:rowOff>
    </xdr:from>
    <xdr:to>
      <xdr:col>22</xdr:col>
      <xdr:colOff>165100</xdr:colOff>
      <xdr:row>34</xdr:row>
      <xdr:rowOff>145535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11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155712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080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122279</xdr:rowOff>
    </xdr:from>
    <xdr:to>
      <xdr:col>19</xdr:col>
      <xdr:colOff>38100</xdr:colOff>
      <xdr:row>34</xdr:row>
      <xdr:rowOff>223879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89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234056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5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327921</xdr:rowOff>
    </xdr:from>
    <xdr:to>
      <xdr:col>15</xdr:col>
      <xdr:colOff>101600</xdr:colOff>
      <xdr:row>35</xdr:row>
      <xdr:rowOff>86621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95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96798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64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65,624
64,949
903.14
48,268,077
47,074,505
1,019,795
24,915,641
42,746,429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114516</xdr:rowOff>
    </xdr:from>
    <xdr:to>
      <xdr:col>24</xdr:col>
      <xdr:colOff>63500</xdr:colOff>
      <xdr:row>31</xdr:row>
      <xdr:rowOff>57309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58016"/>
          <a:ext cx="838200" cy="11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155302</xdr:rowOff>
    </xdr:from>
    <xdr:to>
      <xdr:col>19</xdr:col>
      <xdr:colOff>177800</xdr:colOff>
      <xdr:row>31</xdr:row>
      <xdr:rowOff>57309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298802"/>
          <a:ext cx="889000" cy="7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155302</xdr:rowOff>
    </xdr:from>
    <xdr:to>
      <xdr:col>15</xdr:col>
      <xdr:colOff>50800</xdr:colOff>
      <xdr:row>31</xdr:row>
      <xdr:rowOff>19247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298802"/>
          <a:ext cx="889000" cy="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19247</xdr:rowOff>
    </xdr:from>
    <xdr:to>
      <xdr:col>10</xdr:col>
      <xdr:colOff>114300</xdr:colOff>
      <xdr:row>31</xdr:row>
      <xdr:rowOff>153911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334197"/>
          <a:ext cx="889000" cy="13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158805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48571</xdr:rowOff>
    </xdr:from>
    <xdr:to>
      <xdr:col>6</xdr:col>
      <xdr:colOff>38100</xdr:colOff>
      <xdr:row>35</xdr:row>
      <xdr:rowOff>150171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141298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63716</xdr:rowOff>
    </xdr:from>
    <xdr:to>
      <xdr:col>24</xdr:col>
      <xdr:colOff>114300</xdr:colOff>
      <xdr:row>30</xdr:row>
      <xdr:rowOff>165316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0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11371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5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6509</xdr:rowOff>
    </xdr:from>
    <xdr:to>
      <xdr:col>20</xdr:col>
      <xdr:colOff>38100</xdr:colOff>
      <xdr:row>31</xdr:row>
      <xdr:rowOff>108109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2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124636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9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104502</xdr:rowOff>
    </xdr:from>
    <xdr:to>
      <xdr:col>15</xdr:col>
      <xdr:colOff>101600</xdr:colOff>
      <xdr:row>31</xdr:row>
      <xdr:rowOff>34652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24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51179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2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139897</xdr:rowOff>
    </xdr:from>
    <xdr:to>
      <xdr:col>10</xdr:col>
      <xdr:colOff>165100</xdr:colOff>
      <xdr:row>31</xdr:row>
      <xdr:rowOff>70047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28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86574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05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103111</xdr:rowOff>
    </xdr:from>
    <xdr:to>
      <xdr:col>6</xdr:col>
      <xdr:colOff>38100</xdr:colOff>
      <xdr:row>32</xdr:row>
      <xdr:rowOff>33261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1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49788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19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145698</xdr:rowOff>
    </xdr:from>
    <xdr:to>
      <xdr:col>24</xdr:col>
      <xdr:colOff>63500</xdr:colOff>
      <xdr:row>54</xdr:row>
      <xdr:rowOff>74886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232548"/>
          <a:ext cx="838200" cy="10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145698</xdr:rowOff>
    </xdr:from>
    <xdr:to>
      <xdr:col>19</xdr:col>
      <xdr:colOff>177800</xdr:colOff>
      <xdr:row>54</xdr:row>
      <xdr:rowOff>127486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32548"/>
          <a:ext cx="889000" cy="15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127486</xdr:rowOff>
    </xdr:from>
    <xdr:to>
      <xdr:col>15</xdr:col>
      <xdr:colOff>50800</xdr:colOff>
      <xdr:row>55</xdr:row>
      <xdr:rowOff>37385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385786"/>
          <a:ext cx="889000" cy="8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37385</xdr:rowOff>
    </xdr:from>
    <xdr:to>
      <xdr:col>10</xdr:col>
      <xdr:colOff>114300</xdr:colOff>
      <xdr:row>55</xdr:row>
      <xdr:rowOff>75736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67135"/>
          <a:ext cx="889000" cy="3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111586</xdr:rowOff>
    </xdr:from>
    <xdr:to>
      <xdr:col>10</xdr:col>
      <xdr:colOff>165100</xdr:colOff>
      <xdr:row>57</xdr:row>
      <xdr:rowOff>41736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32863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0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143220</xdr:rowOff>
    </xdr:from>
    <xdr:to>
      <xdr:col>6</xdr:col>
      <xdr:colOff>38100</xdr:colOff>
      <xdr:row>57</xdr:row>
      <xdr:rowOff>73370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4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64497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3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24086</xdr:rowOff>
    </xdr:from>
    <xdr:to>
      <xdr:col>24</xdr:col>
      <xdr:colOff>114300</xdr:colOff>
      <xdr:row>54</xdr:row>
      <xdr:rowOff>125686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46963</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3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94898</xdr:rowOff>
    </xdr:from>
    <xdr:to>
      <xdr:col>20</xdr:col>
      <xdr:colOff>38100</xdr:colOff>
      <xdr:row>54</xdr:row>
      <xdr:rowOff>25048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8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41575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95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76686</xdr:rowOff>
    </xdr:from>
    <xdr:to>
      <xdr:col>15</xdr:col>
      <xdr:colOff>101600</xdr:colOff>
      <xdr:row>55</xdr:row>
      <xdr:rowOff>6836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23363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911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158035</xdr:rowOff>
    </xdr:from>
    <xdr:to>
      <xdr:col>10</xdr:col>
      <xdr:colOff>165100</xdr:colOff>
      <xdr:row>55</xdr:row>
      <xdr:rowOff>88185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1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104712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24936</xdr:rowOff>
    </xdr:from>
    <xdr:to>
      <xdr:col>6</xdr:col>
      <xdr:colOff>38100</xdr:colOff>
      <xdr:row>55</xdr:row>
      <xdr:rowOff>126536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45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143063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115331</xdr:rowOff>
    </xdr:from>
    <xdr:to>
      <xdr:col>24</xdr:col>
      <xdr:colOff>63500</xdr:colOff>
      <xdr:row>76</xdr:row>
      <xdr:rowOff>117983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45531"/>
          <a:ext cx="8382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110989</xdr:rowOff>
    </xdr:from>
    <xdr:to>
      <xdr:col>19</xdr:col>
      <xdr:colOff>177800</xdr:colOff>
      <xdr:row>76</xdr:row>
      <xdr:rowOff>117983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41189"/>
          <a:ext cx="889000" cy="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85567</xdr:rowOff>
    </xdr:from>
    <xdr:to>
      <xdr:col>15</xdr:col>
      <xdr:colOff>50800</xdr:colOff>
      <xdr:row>76</xdr:row>
      <xdr:rowOff>110989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15767"/>
          <a:ext cx="889000" cy="2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85567</xdr:rowOff>
    </xdr:from>
    <xdr:to>
      <xdr:col>10</xdr:col>
      <xdr:colOff>114300</xdr:colOff>
      <xdr:row>76</xdr:row>
      <xdr:rowOff>88447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15767"/>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160276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9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78574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64531</xdr:rowOff>
    </xdr:from>
    <xdr:to>
      <xdr:col>24</xdr:col>
      <xdr:colOff>114300</xdr:colOff>
      <xdr:row>76</xdr:row>
      <xdr:rowOff>166131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9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87408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4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67183</xdr:rowOff>
    </xdr:from>
    <xdr:to>
      <xdr:col>20</xdr:col>
      <xdr:colOff>38100</xdr:colOff>
      <xdr:row>76</xdr:row>
      <xdr:rowOff>168783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9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13860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7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60189</xdr:rowOff>
    </xdr:from>
    <xdr:to>
      <xdr:col>15</xdr:col>
      <xdr:colOff>101600</xdr:colOff>
      <xdr:row>76</xdr:row>
      <xdr:rowOff>161789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9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6865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86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34767</xdr:rowOff>
    </xdr:from>
    <xdr:to>
      <xdr:col>10</xdr:col>
      <xdr:colOff>165100</xdr:colOff>
      <xdr:row>76</xdr:row>
      <xdr:rowOff>136367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152895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4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37647</xdr:rowOff>
    </xdr:from>
    <xdr:to>
      <xdr:col>6</xdr:col>
      <xdr:colOff>38100</xdr:colOff>
      <xdr:row>76</xdr:row>
      <xdr:rowOff>139247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6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155775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4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36945</xdr:rowOff>
    </xdr:from>
    <xdr:to>
      <xdr:col>24</xdr:col>
      <xdr:colOff>63500</xdr:colOff>
      <xdr:row>94</xdr:row>
      <xdr:rowOff>30900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981795"/>
          <a:ext cx="838200" cy="1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162189</xdr:rowOff>
    </xdr:from>
    <xdr:to>
      <xdr:col>19</xdr:col>
      <xdr:colOff>177800</xdr:colOff>
      <xdr:row>94</xdr:row>
      <xdr:rowOff>30900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935589"/>
          <a:ext cx="889000" cy="21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162189</xdr:rowOff>
    </xdr:from>
    <xdr:to>
      <xdr:col>15</xdr:col>
      <xdr:colOff>50800</xdr:colOff>
      <xdr:row>95</xdr:row>
      <xdr:rowOff>62619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935589"/>
          <a:ext cx="889000" cy="41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62619</xdr:rowOff>
    </xdr:from>
    <xdr:to>
      <xdr:col>10</xdr:col>
      <xdr:colOff>114300</xdr:colOff>
      <xdr:row>95</xdr:row>
      <xdr:rowOff>102667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50369"/>
          <a:ext cx="889000" cy="4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151164</xdr:rowOff>
    </xdr:from>
    <xdr:to>
      <xdr:col>10</xdr:col>
      <xdr:colOff>165100</xdr:colOff>
      <xdr:row>96</xdr:row>
      <xdr:rowOff>81314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3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72441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53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21963</xdr:rowOff>
    </xdr:from>
    <xdr:to>
      <xdr:col>6</xdr:col>
      <xdr:colOff>38100</xdr:colOff>
      <xdr:row>96</xdr:row>
      <xdr:rowOff>123563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8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114690</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57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157595</xdr:rowOff>
    </xdr:from>
    <xdr:to>
      <xdr:col>24</xdr:col>
      <xdr:colOff>114300</xdr:colOff>
      <xdr:row>93</xdr:row>
      <xdr:rowOff>87745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9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9022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782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151550</xdr:rowOff>
    </xdr:from>
    <xdr:to>
      <xdr:col>20</xdr:col>
      <xdr:colOff>38100</xdr:colOff>
      <xdr:row>94</xdr:row>
      <xdr:rowOff>81700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0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98227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87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111389</xdr:rowOff>
    </xdr:from>
    <xdr:to>
      <xdr:col>15</xdr:col>
      <xdr:colOff>101600</xdr:colOff>
      <xdr:row>93</xdr:row>
      <xdr:rowOff>41539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88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58066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66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11819</xdr:rowOff>
    </xdr:from>
    <xdr:to>
      <xdr:col>10</xdr:col>
      <xdr:colOff>165100</xdr:colOff>
      <xdr:row>95</xdr:row>
      <xdr:rowOff>113419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9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129946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7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51867</xdr:rowOff>
    </xdr:from>
    <xdr:to>
      <xdr:col>6</xdr:col>
      <xdr:colOff>38100</xdr:colOff>
      <xdr:row>95</xdr:row>
      <xdr:rowOff>153467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33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169994</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11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123382</xdr:rowOff>
    </xdr:from>
    <xdr:to>
      <xdr:col>55</xdr:col>
      <xdr:colOff>0</xdr:colOff>
      <xdr:row>38</xdr:row>
      <xdr:rowOff>142813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638482"/>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142813</xdr:rowOff>
    </xdr:from>
    <xdr:to>
      <xdr:col>50</xdr:col>
      <xdr:colOff>114300</xdr:colOff>
      <xdr:row>39</xdr:row>
      <xdr:rowOff>9692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657913"/>
          <a:ext cx="889000"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77194</xdr:rowOff>
    </xdr:from>
    <xdr:to>
      <xdr:col>45</xdr:col>
      <xdr:colOff>177800</xdr:colOff>
      <xdr:row>39</xdr:row>
      <xdr:rowOff>9692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563594"/>
          <a:ext cx="889000" cy="113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77194</xdr:rowOff>
    </xdr:from>
    <xdr:to>
      <xdr:col>41</xdr:col>
      <xdr:colOff>50800</xdr:colOff>
      <xdr:row>39</xdr:row>
      <xdr:rowOff>66211</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563594"/>
          <a:ext cx="889000" cy="118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135279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69987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72582</xdr:rowOff>
    </xdr:from>
    <xdr:to>
      <xdr:col>55</xdr:col>
      <xdr:colOff>50800</xdr:colOff>
      <xdr:row>39</xdr:row>
      <xdr:rowOff>2732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8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51009</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6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92013</xdr:rowOff>
    </xdr:from>
    <xdr:to>
      <xdr:col>50</xdr:col>
      <xdr:colOff>165100</xdr:colOff>
      <xdr:row>39</xdr:row>
      <xdr:rowOff>22163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60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13290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9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130342</xdr:rowOff>
    </xdr:from>
    <xdr:to>
      <xdr:col>46</xdr:col>
      <xdr:colOff>38100</xdr:colOff>
      <xdr:row>39</xdr:row>
      <xdr:rowOff>60492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4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51619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3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26394</xdr:rowOff>
    </xdr:from>
    <xdr:to>
      <xdr:col>41</xdr:col>
      <xdr:colOff>101600</xdr:colOff>
      <xdr:row>32</xdr:row>
      <xdr:rowOff>127994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51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119121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60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15411</xdr:rowOff>
    </xdr:from>
    <xdr:to>
      <xdr:col>36</xdr:col>
      <xdr:colOff>165100</xdr:colOff>
      <xdr:row>39</xdr:row>
      <xdr:rowOff>117011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7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108138</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9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96756</xdr:rowOff>
    </xdr:from>
    <xdr:to>
      <xdr:col>55</xdr:col>
      <xdr:colOff>0</xdr:colOff>
      <xdr:row>54</xdr:row>
      <xdr:rowOff>120062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183606"/>
          <a:ext cx="838200" cy="19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134997</xdr:rowOff>
    </xdr:from>
    <xdr:to>
      <xdr:col>50</xdr:col>
      <xdr:colOff>114300</xdr:colOff>
      <xdr:row>54</xdr:row>
      <xdr:rowOff>120062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221847"/>
          <a:ext cx="889000" cy="1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139536</xdr:rowOff>
    </xdr:from>
    <xdr:to>
      <xdr:col>45</xdr:col>
      <xdr:colOff>177800</xdr:colOff>
      <xdr:row>53</xdr:row>
      <xdr:rowOff>134997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8712036"/>
          <a:ext cx="889000" cy="50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139536</xdr:rowOff>
    </xdr:from>
    <xdr:to>
      <xdr:col>41</xdr:col>
      <xdr:colOff>50800</xdr:colOff>
      <xdr:row>50</xdr:row>
      <xdr:rowOff>142977</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8712036"/>
          <a:ext cx="889000" cy="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139747</xdr:rowOff>
    </xdr:from>
    <xdr:to>
      <xdr:col>41</xdr:col>
      <xdr:colOff>101600</xdr:colOff>
      <xdr:row>55</xdr:row>
      <xdr:rowOff>69897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61024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49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141522</xdr:rowOff>
    </xdr:from>
    <xdr:to>
      <xdr:col>36</xdr:col>
      <xdr:colOff>165100</xdr:colOff>
      <xdr:row>55</xdr:row>
      <xdr:rowOff>71672</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3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62799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4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45956</xdr:rowOff>
    </xdr:from>
    <xdr:to>
      <xdr:col>55</xdr:col>
      <xdr:colOff>50800</xdr:colOff>
      <xdr:row>53</xdr:row>
      <xdr:rowOff>147556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68833</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898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69262</xdr:rowOff>
    </xdr:from>
    <xdr:to>
      <xdr:col>50</xdr:col>
      <xdr:colOff>165100</xdr:colOff>
      <xdr:row>54</xdr:row>
      <xdr:rowOff>170862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32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15939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10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84197</xdr:rowOff>
    </xdr:from>
    <xdr:to>
      <xdr:col>46</xdr:col>
      <xdr:colOff>38100</xdr:colOff>
      <xdr:row>54</xdr:row>
      <xdr:rowOff>14347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17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30874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894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88736</xdr:rowOff>
    </xdr:from>
    <xdr:to>
      <xdr:col>41</xdr:col>
      <xdr:colOff>101600</xdr:colOff>
      <xdr:row>51</xdr:row>
      <xdr:rowOff>18886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866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35413</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61795" y="843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92177</xdr:rowOff>
    </xdr:from>
    <xdr:to>
      <xdr:col>36</xdr:col>
      <xdr:colOff>165100</xdr:colOff>
      <xdr:row>51</xdr:row>
      <xdr:rowOff>22327</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866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38854</xdr:rowOff>
    </xdr:from>
    <xdr:ext cx="599010"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672795" y="84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a:extLst>
            <a:ext uri="{FF2B5EF4-FFF2-40B4-BE49-F238E27FC236}">
              <a16:creationId xmlns:a16="http://schemas.microsoft.com/office/drawing/2014/main" id="{00000000-0008-0000-06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162413</xdr:rowOff>
    </xdr:from>
    <xdr:to>
      <xdr:col>54</xdr:col>
      <xdr:colOff>189865</xdr:colOff>
      <xdr:row>79</xdr:row>
      <xdr:rowOff>98879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10475595" y="12506813"/>
          <a:ext cx="1270" cy="113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2" name="普通建設事業費 （ うち新規整備　）最小値テキスト">
          <a:extLst>
            <a:ext uri="{FF2B5EF4-FFF2-40B4-BE49-F238E27FC236}">
              <a16:creationId xmlns:a16="http://schemas.microsoft.com/office/drawing/2014/main" id="{00000000-0008-0000-0600-00009C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109090</xdr:rowOff>
    </xdr:from>
    <xdr:ext cx="534377" cy="259045"/>
    <xdr:sp macro="" textlink="">
      <xdr:nvSpPr>
        <xdr:cNvPr id="414" name="普通建設事業費 （ うち新規整備　）最大値テキスト">
          <a:extLst>
            <a:ext uri="{FF2B5EF4-FFF2-40B4-BE49-F238E27FC236}">
              <a16:creationId xmlns:a16="http://schemas.microsoft.com/office/drawing/2014/main" id="{00000000-0008-0000-0600-00009E010000}"/>
            </a:ext>
          </a:extLst>
        </xdr:cNvPr>
        <xdr:cNvSpPr txBox="1"/>
      </xdr:nvSpPr>
      <xdr:spPr>
        <a:xfrm>
          <a:off x="10528300" y="1228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162413</xdr:rowOff>
    </xdr:from>
    <xdr:to>
      <xdr:col>55</xdr:col>
      <xdr:colOff>88900</xdr:colOff>
      <xdr:row>72</xdr:row>
      <xdr:rowOff>162413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0388600" y="1250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119534</xdr:rowOff>
    </xdr:from>
    <xdr:to>
      <xdr:col>55</xdr:col>
      <xdr:colOff>0</xdr:colOff>
      <xdr:row>78</xdr:row>
      <xdr:rowOff>3454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9639300" y="13321184"/>
          <a:ext cx="838200" cy="5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36777</xdr:rowOff>
    </xdr:from>
    <xdr:ext cx="469744" cy="259045"/>
    <xdr:sp macro="" textlink="">
      <xdr:nvSpPr>
        <xdr:cNvPr id="417" name="普通建設事業費 （ うち新規整備　）平均値テキスト">
          <a:extLst>
            <a:ext uri="{FF2B5EF4-FFF2-40B4-BE49-F238E27FC236}">
              <a16:creationId xmlns:a16="http://schemas.microsoft.com/office/drawing/2014/main" id="{00000000-0008-0000-0600-0000A1010000}"/>
            </a:ext>
          </a:extLst>
        </xdr:cNvPr>
        <xdr:cNvSpPr txBox="1"/>
      </xdr:nvSpPr>
      <xdr:spPr>
        <a:xfrm>
          <a:off x="10528300" y="13409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58350</xdr:rowOff>
    </xdr:from>
    <xdr:to>
      <xdr:col>55</xdr:col>
      <xdr:colOff>50800</xdr:colOff>
      <xdr:row>78</xdr:row>
      <xdr:rowOff>159950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10426700" y="134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32911</xdr:rowOff>
    </xdr:from>
    <xdr:to>
      <xdr:col>50</xdr:col>
      <xdr:colOff>114300</xdr:colOff>
      <xdr:row>77</xdr:row>
      <xdr:rowOff>119534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8750300" y="12891661"/>
          <a:ext cx="889000" cy="42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35816</xdr:rowOff>
    </xdr:from>
    <xdr:to>
      <xdr:col>50</xdr:col>
      <xdr:colOff>165100</xdr:colOff>
      <xdr:row>78</xdr:row>
      <xdr:rowOff>137416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9588500" y="134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128543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0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32911</xdr:rowOff>
    </xdr:from>
    <xdr:to>
      <xdr:col>45</xdr:col>
      <xdr:colOff>177800</xdr:colOff>
      <xdr:row>77</xdr:row>
      <xdr:rowOff>44586</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7861300" y="12891661"/>
          <a:ext cx="889000" cy="35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7747</xdr:rowOff>
    </xdr:from>
    <xdr:to>
      <xdr:col>46</xdr:col>
      <xdr:colOff>38100</xdr:colOff>
      <xdr:row>78</xdr:row>
      <xdr:rowOff>109347</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8699500" y="1338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100474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47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27277</xdr:rowOff>
    </xdr:from>
    <xdr:to>
      <xdr:col>41</xdr:col>
      <xdr:colOff>50800</xdr:colOff>
      <xdr:row>77</xdr:row>
      <xdr:rowOff>44586</xdr:rowOff>
    </xdr:to>
    <xdr:cxnSp macro="">
      <xdr:nvCxnSpPr>
        <xdr:cNvPr id="425" name="直線コネクタ 424">
          <a:extLst>
            <a:ext uri="{FF2B5EF4-FFF2-40B4-BE49-F238E27FC236}">
              <a16:creationId xmlns:a16="http://schemas.microsoft.com/office/drawing/2014/main" id="{00000000-0008-0000-0600-0000A9010000}"/>
            </a:ext>
          </a:extLst>
        </xdr:cNvPr>
        <xdr:cNvCxnSpPr/>
      </xdr:nvCxnSpPr>
      <xdr:spPr>
        <a:xfrm>
          <a:off x="6972300" y="12200227"/>
          <a:ext cx="889000" cy="104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96264</xdr:rowOff>
    </xdr:from>
    <xdr:to>
      <xdr:col>41</xdr:col>
      <xdr:colOff>101600</xdr:colOff>
      <xdr:row>78</xdr:row>
      <xdr:rowOff>26414</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7810500" y="1329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17541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39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115058</xdr:rowOff>
    </xdr:from>
    <xdr:to>
      <xdr:col>36</xdr:col>
      <xdr:colOff>165100</xdr:colOff>
      <xdr:row>78</xdr:row>
      <xdr:rowOff>45208</xdr:rowOff>
    </xdr:to>
    <xdr:sp macro="" textlink="">
      <xdr:nvSpPr>
        <xdr:cNvPr id="428" name="フローチャート: 判断 427">
          <a:extLst>
            <a:ext uri="{FF2B5EF4-FFF2-40B4-BE49-F238E27FC236}">
              <a16:creationId xmlns:a16="http://schemas.microsoft.com/office/drawing/2014/main" id="{00000000-0008-0000-0600-0000AC010000}"/>
            </a:ext>
          </a:extLst>
        </xdr:cNvPr>
        <xdr:cNvSpPr/>
      </xdr:nvSpPr>
      <xdr:spPr>
        <a:xfrm>
          <a:off x="6921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36335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124104</xdr:rowOff>
    </xdr:from>
    <xdr:to>
      <xdr:col>55</xdr:col>
      <xdr:colOff>50800</xdr:colOff>
      <xdr:row>78</xdr:row>
      <xdr:rowOff>54254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10426700" y="133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146981</xdr:rowOff>
    </xdr:from>
    <xdr:ext cx="534377" cy="259045"/>
    <xdr:sp macro="" textlink="">
      <xdr:nvSpPr>
        <xdr:cNvPr id="436" name="普通建設事業費 （ うち新規整備　）該当値テキスト">
          <a:extLst>
            <a:ext uri="{FF2B5EF4-FFF2-40B4-BE49-F238E27FC236}">
              <a16:creationId xmlns:a16="http://schemas.microsoft.com/office/drawing/2014/main" id="{00000000-0008-0000-0600-0000B4010000}"/>
            </a:ext>
          </a:extLst>
        </xdr:cNvPr>
        <xdr:cNvSpPr txBox="1"/>
      </xdr:nvSpPr>
      <xdr:spPr>
        <a:xfrm>
          <a:off x="10528300" y="131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68734</xdr:rowOff>
    </xdr:from>
    <xdr:to>
      <xdr:col>50</xdr:col>
      <xdr:colOff>165100</xdr:colOff>
      <xdr:row>77</xdr:row>
      <xdr:rowOff>170334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9588500" y="1327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15411</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9372111" y="1304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153561</xdr:rowOff>
    </xdr:from>
    <xdr:to>
      <xdr:col>46</xdr:col>
      <xdr:colOff>38100</xdr:colOff>
      <xdr:row>75</xdr:row>
      <xdr:rowOff>83711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8699500" y="1284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100238</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8483111" y="1261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165236</xdr:rowOff>
    </xdr:from>
    <xdr:to>
      <xdr:col>41</xdr:col>
      <xdr:colOff>101600</xdr:colOff>
      <xdr:row>77</xdr:row>
      <xdr:rowOff>95386</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7810500" y="1319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111913</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7594111" y="1297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147927</xdr:rowOff>
    </xdr:from>
    <xdr:to>
      <xdr:col>36</xdr:col>
      <xdr:colOff>165100</xdr:colOff>
      <xdr:row>71</xdr:row>
      <xdr:rowOff>78077</xdr:rowOff>
    </xdr:to>
    <xdr:sp macro="" textlink="">
      <xdr:nvSpPr>
        <xdr:cNvPr id="443" name="楕円 442">
          <a:extLst>
            <a:ext uri="{FF2B5EF4-FFF2-40B4-BE49-F238E27FC236}">
              <a16:creationId xmlns:a16="http://schemas.microsoft.com/office/drawing/2014/main" id="{00000000-0008-0000-0600-0000BB010000}"/>
            </a:ext>
          </a:extLst>
        </xdr:cNvPr>
        <xdr:cNvSpPr/>
      </xdr:nvSpPr>
      <xdr:spPr>
        <a:xfrm>
          <a:off x="6921500" y="1214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94604</xdr:rowOff>
    </xdr:from>
    <xdr:ext cx="534377"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705111" y="119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148437</xdr:rowOff>
    </xdr:from>
    <xdr:to>
      <xdr:col>55</xdr:col>
      <xdr:colOff>0</xdr:colOff>
      <xdr:row>96</xdr:row>
      <xdr:rowOff>115799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9639300" y="16436187"/>
          <a:ext cx="838200" cy="13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115799</xdr:rowOff>
    </xdr:from>
    <xdr:to>
      <xdr:col>50</xdr:col>
      <xdr:colOff>114300</xdr:colOff>
      <xdr:row>97</xdr:row>
      <xdr:rowOff>30759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750300" y="16574999"/>
          <a:ext cx="8890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3442</xdr:rowOff>
    </xdr:from>
    <xdr:to>
      <xdr:col>45</xdr:col>
      <xdr:colOff>177800</xdr:colOff>
      <xdr:row>97</xdr:row>
      <xdr:rowOff>30759</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7861300" y="15776842"/>
          <a:ext cx="889000" cy="88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3442</xdr:rowOff>
    </xdr:from>
    <xdr:to>
      <xdr:col>41</xdr:col>
      <xdr:colOff>50800</xdr:colOff>
      <xdr:row>96</xdr:row>
      <xdr:rowOff>136004</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5776842"/>
          <a:ext cx="889000" cy="81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161886</xdr:rowOff>
    </xdr:from>
    <xdr:to>
      <xdr:col>41</xdr:col>
      <xdr:colOff>101600</xdr:colOff>
      <xdr:row>96</xdr:row>
      <xdr:rowOff>92036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83163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5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168263</xdr:rowOff>
    </xdr:from>
    <xdr:to>
      <xdr:col>36</xdr:col>
      <xdr:colOff>165100</xdr:colOff>
      <xdr:row>96</xdr:row>
      <xdr:rowOff>98413</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114940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2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97637</xdr:rowOff>
    </xdr:from>
    <xdr:to>
      <xdr:col>55</xdr:col>
      <xdr:colOff>50800</xdr:colOff>
      <xdr:row>96</xdr:row>
      <xdr:rowOff>27787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38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120514</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23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64999</xdr:rowOff>
    </xdr:from>
    <xdr:to>
      <xdr:col>50</xdr:col>
      <xdr:colOff>165100</xdr:colOff>
      <xdr:row>96</xdr:row>
      <xdr:rowOff>166599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52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11676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29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151409</xdr:rowOff>
    </xdr:from>
    <xdr:to>
      <xdr:col>46</xdr:col>
      <xdr:colOff>38100</xdr:colOff>
      <xdr:row>97</xdr:row>
      <xdr:rowOff>81559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61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72686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70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124092</xdr:rowOff>
    </xdr:from>
    <xdr:to>
      <xdr:col>41</xdr:col>
      <xdr:colOff>101600</xdr:colOff>
      <xdr:row>92</xdr:row>
      <xdr:rowOff>54242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572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70769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550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85204</xdr:rowOff>
    </xdr:from>
    <xdr:to>
      <xdr:col>36</xdr:col>
      <xdr:colOff>165100</xdr:colOff>
      <xdr:row>97</xdr:row>
      <xdr:rowOff>15354</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5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6481</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63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85933</xdr:rowOff>
    </xdr:from>
    <xdr:to>
      <xdr:col>85</xdr:col>
      <xdr:colOff>127000</xdr:colOff>
      <xdr:row>38</xdr:row>
      <xdr:rowOff>23251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429583"/>
          <a:ext cx="838200" cy="10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9377</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24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85933</xdr:rowOff>
    </xdr:from>
    <xdr:to>
      <xdr:col>81</xdr:col>
      <xdr:colOff>50800</xdr:colOff>
      <xdr:row>38</xdr:row>
      <xdr:rowOff>82436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429583"/>
          <a:ext cx="889000" cy="16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124614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161714</xdr:rowOff>
    </xdr:from>
    <xdr:to>
      <xdr:col>76</xdr:col>
      <xdr:colOff>114300</xdr:colOff>
      <xdr:row>38</xdr:row>
      <xdr:rowOff>82436</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505364"/>
          <a:ext cx="889000" cy="9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126854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53289</xdr:rowOff>
    </xdr:from>
    <xdr:to>
      <xdr:col>71</xdr:col>
      <xdr:colOff>177800</xdr:colOff>
      <xdr:row>37</xdr:row>
      <xdr:rowOff>161714</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396939"/>
          <a:ext cx="889000" cy="10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82248</xdr:rowOff>
    </xdr:from>
    <xdr:to>
      <xdr:col>72</xdr:col>
      <xdr:colOff>38100</xdr:colOff>
      <xdr:row>38</xdr:row>
      <xdr:rowOff>12398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4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28925</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2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82979</xdr:rowOff>
    </xdr:from>
    <xdr:to>
      <xdr:col>67</xdr:col>
      <xdr:colOff>101600</xdr:colOff>
      <xdr:row>38</xdr:row>
      <xdr:rowOff>13129</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4256</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51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143901</xdr:rowOff>
    </xdr:from>
    <xdr:to>
      <xdr:col>85</xdr:col>
      <xdr:colOff>177800</xdr:colOff>
      <xdr:row>38</xdr:row>
      <xdr:rowOff>74051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48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103278</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27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35133</xdr:rowOff>
    </xdr:from>
    <xdr:to>
      <xdr:col>81</xdr:col>
      <xdr:colOff>101600</xdr:colOff>
      <xdr:row>37</xdr:row>
      <xdr:rowOff>136733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37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153260</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15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31636</xdr:rowOff>
    </xdr:from>
    <xdr:to>
      <xdr:col>76</xdr:col>
      <xdr:colOff>165100</xdr:colOff>
      <xdr:row>38</xdr:row>
      <xdr:rowOff>133236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54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149763</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57428" y="632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110914</xdr:rowOff>
    </xdr:from>
    <xdr:to>
      <xdr:col>72</xdr:col>
      <xdr:colOff>38100</xdr:colOff>
      <xdr:row>38</xdr:row>
      <xdr:rowOff>41064</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45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32191</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54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2489</xdr:rowOff>
    </xdr:from>
    <xdr:to>
      <xdr:col>67</xdr:col>
      <xdr:colOff>101600</xdr:colOff>
      <xdr:row>37</xdr:row>
      <xdr:rowOff>104089</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3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120616</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47111" y="612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69</xdr:row>
      <xdr:rowOff>84803</xdr:rowOff>
    </xdr:from>
    <xdr:to>
      <xdr:col>85</xdr:col>
      <xdr:colOff>127000</xdr:colOff>
      <xdr:row>70</xdr:row>
      <xdr:rowOff>1936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1914853"/>
          <a:ext cx="8382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1936</xdr:rowOff>
    </xdr:from>
    <xdr:to>
      <xdr:col>81</xdr:col>
      <xdr:colOff>50800</xdr:colOff>
      <xdr:row>70</xdr:row>
      <xdr:rowOff>4777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2003436"/>
          <a:ext cx="8890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4777</xdr:rowOff>
    </xdr:from>
    <xdr:to>
      <xdr:col>76</xdr:col>
      <xdr:colOff>114300</xdr:colOff>
      <xdr:row>70</xdr:row>
      <xdr:rowOff>23849</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2006277"/>
          <a:ext cx="8890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23849</xdr:rowOff>
    </xdr:from>
    <xdr:to>
      <xdr:col>71</xdr:col>
      <xdr:colOff>177800</xdr:colOff>
      <xdr:row>70</xdr:row>
      <xdr:rowOff>65372</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2025349"/>
          <a:ext cx="889000" cy="4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9674</xdr:rowOff>
    </xdr:from>
    <xdr:to>
      <xdr:col>72</xdr:col>
      <xdr:colOff>38100</xdr:colOff>
      <xdr:row>74</xdr:row>
      <xdr:rowOff>111274</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102401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7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14572</xdr:rowOff>
    </xdr:from>
    <xdr:to>
      <xdr:col>67</xdr:col>
      <xdr:colOff>101600</xdr:colOff>
      <xdr:row>74</xdr:row>
      <xdr:rowOff>116172</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7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107299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7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34003</xdr:rowOff>
    </xdr:from>
    <xdr:to>
      <xdr:col>85</xdr:col>
      <xdr:colOff>177800</xdr:colOff>
      <xdr:row>69</xdr:row>
      <xdr:rowOff>135603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186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68</xdr:row>
      <xdr:rowOff>158480</xdr:rowOff>
    </xdr:from>
    <xdr:ext cx="599010"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181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122586</xdr:rowOff>
    </xdr:from>
    <xdr:to>
      <xdr:col>81</xdr:col>
      <xdr:colOff>101600</xdr:colOff>
      <xdr:row>70</xdr:row>
      <xdr:rowOff>52736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195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69263</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181795" y="117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125427</xdr:rowOff>
    </xdr:from>
    <xdr:to>
      <xdr:col>76</xdr:col>
      <xdr:colOff>165100</xdr:colOff>
      <xdr:row>70</xdr:row>
      <xdr:rowOff>55577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195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72104</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292795" y="1173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144499</xdr:rowOff>
    </xdr:from>
    <xdr:to>
      <xdr:col>72</xdr:col>
      <xdr:colOff>38100</xdr:colOff>
      <xdr:row>70</xdr:row>
      <xdr:rowOff>74649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197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91176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17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14572</xdr:rowOff>
    </xdr:from>
    <xdr:to>
      <xdr:col>67</xdr:col>
      <xdr:colOff>101600</xdr:colOff>
      <xdr:row>70</xdr:row>
      <xdr:rowOff>116172</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01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132699</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179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137460</xdr:rowOff>
    </xdr:from>
    <xdr:to>
      <xdr:col>85</xdr:col>
      <xdr:colOff>127000</xdr:colOff>
      <xdr:row>97</xdr:row>
      <xdr:rowOff>157046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768110"/>
          <a:ext cx="838200" cy="1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114801</xdr:rowOff>
    </xdr:from>
    <xdr:to>
      <xdr:col>81</xdr:col>
      <xdr:colOff>50800</xdr:colOff>
      <xdr:row>97</xdr:row>
      <xdr:rowOff>157046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745451"/>
          <a:ext cx="889000" cy="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114801</xdr:rowOff>
    </xdr:from>
    <xdr:to>
      <xdr:col>76</xdr:col>
      <xdr:colOff>114300</xdr:colOff>
      <xdr:row>98</xdr:row>
      <xdr:rowOff>17563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745451"/>
          <a:ext cx="889000" cy="7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161564</xdr:rowOff>
    </xdr:from>
    <xdr:to>
      <xdr:col>71</xdr:col>
      <xdr:colOff>177800</xdr:colOff>
      <xdr:row>98</xdr:row>
      <xdr:rowOff>17563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792214"/>
          <a:ext cx="889000" cy="2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62323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127405</xdr:rowOff>
    </xdr:from>
    <xdr:to>
      <xdr:col>67</xdr:col>
      <xdr:colOff>101600</xdr:colOff>
      <xdr:row>98</xdr:row>
      <xdr:rowOff>57555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48682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8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86660</xdr:rowOff>
    </xdr:from>
    <xdr:to>
      <xdr:col>85</xdr:col>
      <xdr:colOff>177800</xdr:colOff>
      <xdr:row>98</xdr:row>
      <xdr:rowOff>16810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65087</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6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106246</xdr:rowOff>
    </xdr:from>
    <xdr:to>
      <xdr:col>81</xdr:col>
      <xdr:colOff>101600</xdr:colOff>
      <xdr:row>98</xdr:row>
      <xdr:rowOff>36396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73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27523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82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64001</xdr:rowOff>
    </xdr:from>
    <xdr:to>
      <xdr:col>76</xdr:col>
      <xdr:colOff>165100</xdr:colOff>
      <xdr:row>97</xdr:row>
      <xdr:rowOff>165601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69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156728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78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138213</xdr:rowOff>
    </xdr:from>
    <xdr:to>
      <xdr:col>72</xdr:col>
      <xdr:colOff>38100</xdr:colOff>
      <xdr:row>98</xdr:row>
      <xdr:rowOff>68363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76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59490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8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110764</xdr:rowOff>
    </xdr:from>
    <xdr:to>
      <xdr:col>67</xdr:col>
      <xdr:colOff>101600</xdr:colOff>
      <xdr:row>98</xdr:row>
      <xdr:rowOff>40914</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4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57441</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51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13605</xdr:rowOff>
    </xdr:from>
    <xdr:to>
      <xdr:col>116</xdr:col>
      <xdr:colOff>63500</xdr:colOff>
      <xdr:row>38</xdr:row>
      <xdr:rowOff>17079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528705"/>
          <a:ext cx="8382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17079</xdr:rowOff>
    </xdr:from>
    <xdr:to>
      <xdr:col>111</xdr:col>
      <xdr:colOff>177800</xdr:colOff>
      <xdr:row>38</xdr:row>
      <xdr:rowOff>19319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532179"/>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169921</xdr:rowOff>
    </xdr:from>
    <xdr:to>
      <xdr:col>107</xdr:col>
      <xdr:colOff>50800</xdr:colOff>
      <xdr:row>38</xdr:row>
      <xdr:rowOff>19319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513571"/>
          <a:ext cx="889000" cy="2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169921</xdr:rowOff>
    </xdr:from>
    <xdr:to>
      <xdr:col>102</xdr:col>
      <xdr:colOff>114300</xdr:colOff>
      <xdr:row>38</xdr:row>
      <xdr:rowOff>29789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513571"/>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73042</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134254</xdr:rowOff>
    </xdr:from>
    <xdr:to>
      <xdr:col>116</xdr:col>
      <xdr:colOff>114300</xdr:colOff>
      <xdr:row>38</xdr:row>
      <xdr:rowOff>64404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47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77294</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42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137729</xdr:rowOff>
    </xdr:from>
    <xdr:to>
      <xdr:col>112</xdr:col>
      <xdr:colOff>38100</xdr:colOff>
      <xdr:row>38</xdr:row>
      <xdr:rowOff>67879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48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59006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57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139969</xdr:rowOff>
    </xdr:from>
    <xdr:to>
      <xdr:col>107</xdr:col>
      <xdr:colOff>101600</xdr:colOff>
      <xdr:row>38</xdr:row>
      <xdr:rowOff>70120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4836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61246</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57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119121</xdr:rowOff>
    </xdr:from>
    <xdr:to>
      <xdr:col>102</xdr:col>
      <xdr:colOff>165100</xdr:colOff>
      <xdr:row>38</xdr:row>
      <xdr:rowOff>49271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46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40398</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55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150439</xdr:rowOff>
    </xdr:from>
    <xdr:to>
      <xdr:col>98</xdr:col>
      <xdr:colOff>38100</xdr:colOff>
      <xdr:row>38</xdr:row>
      <xdr:rowOff>80589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49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97116</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26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108839</xdr:rowOff>
    </xdr:from>
    <xdr:to>
      <xdr:col>116</xdr:col>
      <xdr:colOff>63500</xdr:colOff>
      <xdr:row>58</xdr:row>
      <xdr:rowOff>111316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10052939"/>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111316</xdr:rowOff>
    </xdr:from>
    <xdr:to>
      <xdr:col>111</xdr:col>
      <xdr:colOff>177800</xdr:colOff>
      <xdr:row>58</xdr:row>
      <xdr:rowOff>112840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05541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107696</xdr:rowOff>
    </xdr:from>
    <xdr:to>
      <xdr:col>107</xdr:col>
      <xdr:colOff>50800</xdr:colOff>
      <xdr:row>58</xdr:row>
      <xdr:rowOff>112840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051796"/>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107696</xdr:rowOff>
    </xdr:from>
    <xdr:to>
      <xdr:col>102</xdr:col>
      <xdr:colOff>114300</xdr:colOff>
      <xdr:row>58</xdr:row>
      <xdr:rowOff>109906</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051796"/>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71848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134048</xdr:rowOff>
    </xdr:from>
    <xdr:to>
      <xdr:col>98</xdr:col>
      <xdr:colOff>38100</xdr:colOff>
      <xdr:row>58</xdr:row>
      <xdr:rowOff>64198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80725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58039</xdr:rowOff>
    </xdr:from>
    <xdr:to>
      <xdr:col>116</xdr:col>
      <xdr:colOff>114300</xdr:colOff>
      <xdr:row>58</xdr:row>
      <xdr:rowOff>159639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0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144416</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1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60516</xdr:rowOff>
    </xdr:from>
    <xdr:to>
      <xdr:col>112</xdr:col>
      <xdr:colOff>38100</xdr:colOff>
      <xdr:row>58</xdr:row>
      <xdr:rowOff>162116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0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153243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09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62040</xdr:rowOff>
    </xdr:from>
    <xdr:to>
      <xdr:col>107</xdr:col>
      <xdr:colOff>101600</xdr:colOff>
      <xdr:row>58</xdr:row>
      <xdr:rowOff>163640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154767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09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56896</xdr:rowOff>
    </xdr:from>
    <xdr:to>
      <xdr:col>102</xdr:col>
      <xdr:colOff>165100</xdr:colOff>
      <xdr:row>58</xdr:row>
      <xdr:rowOff>158496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149623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59106</xdr:rowOff>
    </xdr:from>
    <xdr:to>
      <xdr:col>98</xdr:col>
      <xdr:colOff>38100</xdr:colOff>
      <xdr:row>58</xdr:row>
      <xdr:rowOff>160706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0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151833</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09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68331</xdr:rowOff>
    </xdr:from>
    <xdr:to>
      <xdr:col>116</xdr:col>
      <xdr:colOff>63500</xdr:colOff>
      <xdr:row>72</xdr:row>
      <xdr:rowOff>116497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412731"/>
          <a:ext cx="838200" cy="4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116497</xdr:rowOff>
    </xdr:from>
    <xdr:to>
      <xdr:col>111</xdr:col>
      <xdr:colOff>177800</xdr:colOff>
      <xdr:row>72</xdr:row>
      <xdr:rowOff>162606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460897"/>
          <a:ext cx="889000" cy="4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162606</xdr:rowOff>
    </xdr:from>
    <xdr:to>
      <xdr:col>107</xdr:col>
      <xdr:colOff>50800</xdr:colOff>
      <xdr:row>73</xdr:row>
      <xdr:rowOff>32693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507006"/>
          <a:ext cx="889000" cy="4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141049</xdr:rowOff>
    </xdr:from>
    <xdr:to>
      <xdr:col>102</xdr:col>
      <xdr:colOff>114300</xdr:colOff>
      <xdr:row>73</xdr:row>
      <xdr:rowOff>32693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485449"/>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84968</xdr:rowOff>
    </xdr:from>
    <xdr:to>
      <xdr:col>102</xdr:col>
      <xdr:colOff>165100</xdr:colOff>
      <xdr:row>76</xdr:row>
      <xdr:rowOff>15118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6245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121818</xdr:rowOff>
    </xdr:from>
    <xdr:to>
      <xdr:col>98</xdr:col>
      <xdr:colOff>38100</xdr:colOff>
      <xdr:row>75</xdr:row>
      <xdr:rowOff>51968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43095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9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17531</xdr:rowOff>
    </xdr:from>
    <xdr:to>
      <xdr:col>116</xdr:col>
      <xdr:colOff>114300</xdr:colOff>
      <xdr:row>72</xdr:row>
      <xdr:rowOff>119131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36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40408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21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65697</xdr:rowOff>
    </xdr:from>
    <xdr:to>
      <xdr:col>112</xdr:col>
      <xdr:colOff>38100</xdr:colOff>
      <xdr:row>72</xdr:row>
      <xdr:rowOff>167297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41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12374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8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111806</xdr:rowOff>
    </xdr:from>
    <xdr:to>
      <xdr:col>107</xdr:col>
      <xdr:colOff>101600</xdr:colOff>
      <xdr:row>73</xdr:row>
      <xdr:rowOff>41956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45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58483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23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153343</xdr:rowOff>
    </xdr:from>
    <xdr:to>
      <xdr:col>102</xdr:col>
      <xdr:colOff>165100</xdr:colOff>
      <xdr:row>73</xdr:row>
      <xdr:rowOff>83493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49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100020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27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90249</xdr:rowOff>
    </xdr:from>
    <xdr:to>
      <xdr:col>98</xdr:col>
      <xdr:colOff>38100</xdr:colOff>
      <xdr:row>73</xdr:row>
      <xdr:rowOff>20399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43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36926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20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が類似団体と比較して特に大きいのは人件費、物件費、公債費、扶助費、繰出金である。類似団体と比べて市域が広大で行政経費が嵩む傾向にあり、過去の大型事業による公債費の負担も大きく、繰出金も高い水準にある。これまでも職員数の削減等による総人件費の抑制や、地方債の新規発行を伴う普通建設事業の抑制等に努めており一定の効果はあったが、現状では依然高い数値となっている。今後も佐伯市行政経営プランに則り全ての経費について適宜見直しを行い予算の適正な執行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65,624
64,949
903.14
48,268,077
47,074,505
1,019,795
24,915,641
42,746,429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163475</xdr:rowOff>
    </xdr:from>
    <xdr:to>
      <xdr:col>24</xdr:col>
      <xdr:colOff>63500</xdr:colOff>
      <xdr:row>32</xdr:row>
      <xdr:rowOff>167589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649875"/>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163475</xdr:rowOff>
    </xdr:from>
    <xdr:to>
      <xdr:col>19</xdr:col>
      <xdr:colOff>177800</xdr:colOff>
      <xdr:row>33</xdr:row>
      <xdr:rowOff>169418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49875"/>
          <a:ext cx="889000" cy="17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169418</xdr:rowOff>
    </xdr:from>
    <xdr:to>
      <xdr:col>15</xdr:col>
      <xdr:colOff>50800</xdr:colOff>
      <xdr:row>34</xdr:row>
      <xdr:rowOff>26772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27268"/>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26772</xdr:rowOff>
    </xdr:from>
    <xdr:to>
      <xdr:col>10</xdr:col>
      <xdr:colOff>114300</xdr:colOff>
      <xdr:row>34</xdr:row>
      <xdr:rowOff>33172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56072"/>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62755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94386</xdr:rowOff>
    </xdr:from>
    <xdr:to>
      <xdr:col>6</xdr:col>
      <xdr:colOff>38100</xdr:colOff>
      <xdr:row>35</xdr:row>
      <xdr:rowOff>24536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15663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116789</xdr:rowOff>
    </xdr:from>
    <xdr:to>
      <xdr:col>24</xdr:col>
      <xdr:colOff>114300</xdr:colOff>
      <xdr:row>33</xdr:row>
      <xdr:rowOff>46939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0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139666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112675</xdr:rowOff>
    </xdr:from>
    <xdr:to>
      <xdr:col>20</xdr:col>
      <xdr:colOff>38100</xdr:colOff>
      <xdr:row>33</xdr:row>
      <xdr:rowOff>42825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59352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118618</xdr:rowOff>
    </xdr:from>
    <xdr:to>
      <xdr:col>15</xdr:col>
      <xdr:colOff>101600</xdr:colOff>
      <xdr:row>34</xdr:row>
      <xdr:rowOff>48768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7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65295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5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147422</xdr:rowOff>
    </xdr:from>
    <xdr:to>
      <xdr:col>10</xdr:col>
      <xdr:colOff>165100</xdr:colOff>
      <xdr:row>34</xdr:row>
      <xdr:rowOff>77572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0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94099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8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153822</xdr:rowOff>
    </xdr:from>
    <xdr:to>
      <xdr:col>6</xdr:col>
      <xdr:colOff>38100</xdr:colOff>
      <xdr:row>34</xdr:row>
      <xdr:rowOff>83972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100499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139115</xdr:rowOff>
    </xdr:from>
    <xdr:to>
      <xdr:col>24</xdr:col>
      <xdr:colOff>63500</xdr:colOff>
      <xdr:row>56</xdr:row>
      <xdr:rowOff>199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568865"/>
          <a:ext cx="838200" cy="3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70503</xdr:rowOff>
    </xdr:from>
    <xdr:to>
      <xdr:col>19</xdr:col>
      <xdr:colOff>177800</xdr:colOff>
      <xdr:row>56</xdr:row>
      <xdr:rowOff>199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500253"/>
          <a:ext cx="889000" cy="10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94497</xdr:rowOff>
    </xdr:from>
    <xdr:to>
      <xdr:col>15</xdr:col>
      <xdr:colOff>50800</xdr:colOff>
      <xdr:row>55</xdr:row>
      <xdr:rowOff>70503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181347"/>
          <a:ext cx="889000" cy="31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94497</xdr:rowOff>
    </xdr:from>
    <xdr:to>
      <xdr:col>10</xdr:col>
      <xdr:colOff>114300</xdr:colOff>
      <xdr:row>56</xdr:row>
      <xdr:rowOff>26717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181347"/>
          <a:ext cx="889000" cy="44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88315</xdr:rowOff>
    </xdr:from>
    <xdr:to>
      <xdr:col>24</xdr:col>
      <xdr:colOff>114300</xdr:colOff>
      <xdr:row>56</xdr:row>
      <xdr:rowOff>18465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5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111192</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36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120849</xdr:rowOff>
    </xdr:from>
    <xdr:to>
      <xdr:col>20</xdr:col>
      <xdr:colOff>38100</xdr:colOff>
      <xdr:row>56</xdr:row>
      <xdr:rowOff>50999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55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67526</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32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19703</xdr:rowOff>
    </xdr:from>
    <xdr:to>
      <xdr:col>15</xdr:col>
      <xdr:colOff>101600</xdr:colOff>
      <xdr:row>55</xdr:row>
      <xdr:rowOff>121303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44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137830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22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43697</xdr:rowOff>
    </xdr:from>
    <xdr:to>
      <xdr:col>10</xdr:col>
      <xdr:colOff>165100</xdr:colOff>
      <xdr:row>53</xdr:row>
      <xdr:rowOff>145297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1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161824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90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147367</xdr:rowOff>
    </xdr:from>
    <xdr:to>
      <xdr:col>6</xdr:col>
      <xdr:colOff>38100</xdr:colOff>
      <xdr:row>56</xdr:row>
      <xdr:rowOff>77517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7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94044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35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90301</xdr:rowOff>
    </xdr:from>
    <xdr:to>
      <xdr:col>24</xdr:col>
      <xdr:colOff>63500</xdr:colOff>
      <xdr:row>73</xdr:row>
      <xdr:rowOff>95004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434701"/>
          <a:ext cx="838200" cy="17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126050</xdr:rowOff>
    </xdr:from>
    <xdr:to>
      <xdr:col>19</xdr:col>
      <xdr:colOff>177800</xdr:colOff>
      <xdr:row>73</xdr:row>
      <xdr:rowOff>95004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470450"/>
          <a:ext cx="889000" cy="14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126050</xdr:rowOff>
    </xdr:from>
    <xdr:to>
      <xdr:col>15</xdr:col>
      <xdr:colOff>50800</xdr:colOff>
      <xdr:row>74</xdr:row>
      <xdr:rowOff>113215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470450"/>
          <a:ext cx="889000" cy="33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60517</xdr:rowOff>
    </xdr:from>
    <xdr:to>
      <xdr:col>10</xdr:col>
      <xdr:colOff>114300</xdr:colOff>
      <xdr:row>74</xdr:row>
      <xdr:rowOff>113215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747817"/>
          <a:ext cx="889000" cy="5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128731</xdr:rowOff>
    </xdr:from>
    <xdr:to>
      <xdr:col>10</xdr:col>
      <xdr:colOff>165100</xdr:colOff>
      <xdr:row>76</xdr:row>
      <xdr:rowOff>58880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50007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8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15388</xdr:rowOff>
    </xdr:from>
    <xdr:to>
      <xdr:col>6</xdr:col>
      <xdr:colOff>38100</xdr:colOff>
      <xdr:row>76</xdr:row>
      <xdr:rowOff>116988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4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3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39501</xdr:rowOff>
    </xdr:from>
    <xdr:to>
      <xdr:col>24</xdr:col>
      <xdr:colOff>114300</xdr:colOff>
      <xdr:row>72</xdr:row>
      <xdr:rowOff>141101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38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62378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23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44204</xdr:rowOff>
    </xdr:from>
    <xdr:to>
      <xdr:col>20</xdr:col>
      <xdr:colOff>38100</xdr:colOff>
      <xdr:row>73</xdr:row>
      <xdr:rowOff>145804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56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162331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33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75250</xdr:rowOff>
    </xdr:from>
    <xdr:to>
      <xdr:col>15</xdr:col>
      <xdr:colOff>101600</xdr:colOff>
      <xdr:row>73</xdr:row>
      <xdr:rowOff>5400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41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21927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19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62415</xdr:rowOff>
    </xdr:from>
    <xdr:to>
      <xdr:col>10</xdr:col>
      <xdr:colOff>165100</xdr:colOff>
      <xdr:row>74</xdr:row>
      <xdr:rowOff>164015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74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9092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2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9717</xdr:rowOff>
    </xdr:from>
    <xdr:to>
      <xdr:col>6</xdr:col>
      <xdr:colOff>38100</xdr:colOff>
      <xdr:row>74</xdr:row>
      <xdr:rowOff>111317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69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127844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47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68453</xdr:rowOff>
    </xdr:from>
    <xdr:to>
      <xdr:col>24</xdr:col>
      <xdr:colOff>63500</xdr:colOff>
      <xdr:row>95</xdr:row>
      <xdr:rowOff>95104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356203"/>
          <a:ext cx="838200" cy="2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68453</xdr:rowOff>
    </xdr:from>
    <xdr:to>
      <xdr:col>19</xdr:col>
      <xdr:colOff>177800</xdr:colOff>
      <xdr:row>95</xdr:row>
      <xdr:rowOff>127527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56203"/>
          <a:ext cx="889000" cy="5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127527</xdr:rowOff>
    </xdr:from>
    <xdr:to>
      <xdr:col>15</xdr:col>
      <xdr:colOff>50800</xdr:colOff>
      <xdr:row>96</xdr:row>
      <xdr:rowOff>25248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15277"/>
          <a:ext cx="889000" cy="6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25248</xdr:rowOff>
    </xdr:from>
    <xdr:to>
      <xdr:col>10</xdr:col>
      <xdr:colOff>114300</xdr:colOff>
      <xdr:row>96</xdr:row>
      <xdr:rowOff>90912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84448"/>
          <a:ext cx="889000" cy="6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165530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44304</xdr:rowOff>
    </xdr:from>
    <xdr:to>
      <xdr:col>24</xdr:col>
      <xdr:colOff>114300</xdr:colOff>
      <xdr:row>95</xdr:row>
      <xdr:rowOff>145904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3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67181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8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17653</xdr:rowOff>
    </xdr:from>
    <xdr:to>
      <xdr:col>20</xdr:col>
      <xdr:colOff>38100</xdr:colOff>
      <xdr:row>95</xdr:row>
      <xdr:rowOff>119253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0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135780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08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76727</xdr:rowOff>
    </xdr:from>
    <xdr:to>
      <xdr:col>15</xdr:col>
      <xdr:colOff>101600</xdr:colOff>
      <xdr:row>96</xdr:row>
      <xdr:rowOff>6877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6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23404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13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145898</xdr:rowOff>
    </xdr:from>
    <xdr:to>
      <xdr:col>10</xdr:col>
      <xdr:colOff>165100</xdr:colOff>
      <xdr:row>96</xdr:row>
      <xdr:rowOff>76048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3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92575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40112</xdr:rowOff>
    </xdr:from>
    <xdr:to>
      <xdr:col>6</xdr:col>
      <xdr:colOff>38100</xdr:colOff>
      <xdr:row>96</xdr:row>
      <xdr:rowOff>141712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9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158239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7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118211</xdr:rowOff>
    </xdr:from>
    <xdr:to>
      <xdr:col>55</xdr:col>
      <xdr:colOff>0</xdr:colOff>
      <xdr:row>38</xdr:row>
      <xdr:rowOff>120406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33311"/>
          <a:ext cx="8382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120406</xdr:rowOff>
    </xdr:from>
    <xdr:to>
      <xdr:col>50</xdr:col>
      <xdr:colOff>114300</xdr:colOff>
      <xdr:row>38</xdr:row>
      <xdr:rowOff>120406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35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86299</xdr:rowOff>
    </xdr:from>
    <xdr:to>
      <xdr:col>45</xdr:col>
      <xdr:colOff>177800</xdr:colOff>
      <xdr:row>38</xdr:row>
      <xdr:rowOff>120406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01399"/>
          <a:ext cx="8890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86299</xdr:rowOff>
    </xdr:from>
    <xdr:to>
      <xdr:col>41</xdr:col>
      <xdr:colOff>50800</xdr:colOff>
      <xdr:row>38</xdr:row>
      <xdr:rowOff>87122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01399"/>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5232</xdr:rowOff>
    </xdr:from>
    <xdr:to>
      <xdr:col>41</xdr:col>
      <xdr:colOff>101600</xdr:colOff>
      <xdr:row>38</xdr:row>
      <xdr:rowOff>106832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52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123359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95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24069</xdr:rowOff>
    </xdr:from>
    <xdr:to>
      <xdr:col>36</xdr:col>
      <xdr:colOff>165100</xdr:colOff>
      <xdr:row>38</xdr:row>
      <xdr:rowOff>125669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142196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31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67411</xdr:rowOff>
    </xdr:from>
    <xdr:to>
      <xdr:col>55</xdr:col>
      <xdr:colOff>50800</xdr:colOff>
      <xdr:row>38</xdr:row>
      <xdr:rowOff>169011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8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153788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97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69606</xdr:rowOff>
    </xdr:from>
    <xdr:to>
      <xdr:col>50</xdr:col>
      <xdr:colOff>165100</xdr:colOff>
      <xdr:row>38</xdr:row>
      <xdr:rowOff>171206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8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162333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77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69606</xdr:rowOff>
    </xdr:from>
    <xdr:to>
      <xdr:col>46</xdr:col>
      <xdr:colOff>38100</xdr:colOff>
      <xdr:row>38</xdr:row>
      <xdr:rowOff>171206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8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162333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77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35499</xdr:rowOff>
    </xdr:from>
    <xdr:to>
      <xdr:col>41</xdr:col>
      <xdr:colOff>101600</xdr:colOff>
      <xdr:row>38</xdr:row>
      <xdr:rowOff>137099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5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128226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43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36322</xdr:rowOff>
    </xdr:from>
    <xdr:to>
      <xdr:col>36</xdr:col>
      <xdr:colOff>165100</xdr:colOff>
      <xdr:row>38</xdr:row>
      <xdr:rowOff>137922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129049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44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168859</xdr:rowOff>
    </xdr:from>
    <xdr:to>
      <xdr:col>55</xdr:col>
      <xdr:colOff>0</xdr:colOff>
      <xdr:row>55</xdr:row>
      <xdr:rowOff>142939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427159"/>
          <a:ext cx="838200" cy="1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142939</xdr:rowOff>
    </xdr:from>
    <xdr:to>
      <xdr:col>50</xdr:col>
      <xdr:colOff>114300</xdr:colOff>
      <xdr:row>56</xdr:row>
      <xdr:rowOff>81597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572689"/>
          <a:ext cx="889000" cy="11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42176</xdr:rowOff>
    </xdr:from>
    <xdr:to>
      <xdr:col>45</xdr:col>
      <xdr:colOff>177800</xdr:colOff>
      <xdr:row>56</xdr:row>
      <xdr:rowOff>81597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643376"/>
          <a:ext cx="889000" cy="3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42176</xdr:rowOff>
    </xdr:from>
    <xdr:to>
      <xdr:col>41</xdr:col>
      <xdr:colOff>50800</xdr:colOff>
      <xdr:row>56</xdr:row>
      <xdr:rowOff>51003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643376"/>
          <a:ext cx="889000" cy="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28587</xdr:rowOff>
    </xdr:from>
    <xdr:to>
      <xdr:col>41</xdr:col>
      <xdr:colOff>101600</xdr:colOff>
      <xdr:row>57</xdr:row>
      <xdr:rowOff>130187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121314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40374</xdr:rowOff>
    </xdr:from>
    <xdr:to>
      <xdr:col>36</xdr:col>
      <xdr:colOff>165100</xdr:colOff>
      <xdr:row>57</xdr:row>
      <xdr:rowOff>141974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133101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9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118059</xdr:rowOff>
    </xdr:from>
    <xdr:to>
      <xdr:col>55</xdr:col>
      <xdr:colOff>50800</xdr:colOff>
      <xdr:row>55</xdr:row>
      <xdr:rowOff>48209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37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140936</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22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92139</xdr:rowOff>
    </xdr:from>
    <xdr:to>
      <xdr:col>50</xdr:col>
      <xdr:colOff>165100</xdr:colOff>
      <xdr:row>56</xdr:row>
      <xdr:rowOff>22289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52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38816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29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30797</xdr:rowOff>
    </xdr:from>
    <xdr:to>
      <xdr:col>46</xdr:col>
      <xdr:colOff>38100</xdr:colOff>
      <xdr:row>56</xdr:row>
      <xdr:rowOff>132397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63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148924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40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162826</xdr:rowOff>
    </xdr:from>
    <xdr:to>
      <xdr:col>41</xdr:col>
      <xdr:colOff>101600</xdr:colOff>
      <xdr:row>56</xdr:row>
      <xdr:rowOff>92976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59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109503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36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203</xdr:rowOff>
    </xdr:from>
    <xdr:to>
      <xdr:col>36</xdr:col>
      <xdr:colOff>165100</xdr:colOff>
      <xdr:row>56</xdr:row>
      <xdr:rowOff>101803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60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118330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3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12312</xdr:rowOff>
    </xdr:from>
    <xdr:to>
      <xdr:col>55</xdr:col>
      <xdr:colOff>0</xdr:colOff>
      <xdr:row>76</xdr:row>
      <xdr:rowOff>64033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042512"/>
          <a:ext cx="838200" cy="5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12312</xdr:rowOff>
    </xdr:from>
    <xdr:to>
      <xdr:col>50</xdr:col>
      <xdr:colOff>114300</xdr:colOff>
      <xdr:row>76</xdr:row>
      <xdr:rowOff>143796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042512"/>
          <a:ext cx="889000" cy="13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96876</xdr:rowOff>
    </xdr:from>
    <xdr:to>
      <xdr:col>45</xdr:col>
      <xdr:colOff>177800</xdr:colOff>
      <xdr:row>76</xdr:row>
      <xdr:rowOff>143796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127076"/>
          <a:ext cx="8890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96876</xdr:rowOff>
    </xdr:from>
    <xdr:to>
      <xdr:col>41</xdr:col>
      <xdr:colOff>50800</xdr:colOff>
      <xdr:row>77</xdr:row>
      <xdr:rowOff>33440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127076"/>
          <a:ext cx="889000" cy="10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86747</xdr:rowOff>
    </xdr:from>
    <xdr:to>
      <xdr:col>41</xdr:col>
      <xdr:colOff>101600</xdr:colOff>
      <xdr:row>77</xdr:row>
      <xdr:rowOff>16897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8024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93663</xdr:rowOff>
    </xdr:from>
    <xdr:to>
      <xdr:col>36</xdr:col>
      <xdr:colOff>165100</xdr:colOff>
      <xdr:row>78</xdr:row>
      <xdr:rowOff>23813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14940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13233</xdr:rowOff>
    </xdr:from>
    <xdr:to>
      <xdr:col>55</xdr:col>
      <xdr:colOff>50800</xdr:colOff>
      <xdr:row>76</xdr:row>
      <xdr:rowOff>114833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04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36110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89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132962</xdr:rowOff>
    </xdr:from>
    <xdr:to>
      <xdr:col>50</xdr:col>
      <xdr:colOff>165100</xdr:colOff>
      <xdr:row>76</xdr:row>
      <xdr:rowOff>63112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99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79639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76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92996</xdr:rowOff>
    </xdr:from>
    <xdr:to>
      <xdr:col>46</xdr:col>
      <xdr:colOff>38100</xdr:colOff>
      <xdr:row>77</xdr:row>
      <xdr:rowOff>23146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39673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8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46076</xdr:rowOff>
    </xdr:from>
    <xdr:to>
      <xdr:col>41</xdr:col>
      <xdr:colOff>101600</xdr:colOff>
      <xdr:row>76</xdr:row>
      <xdr:rowOff>147676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07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164202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85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154090</xdr:rowOff>
    </xdr:from>
    <xdr:to>
      <xdr:col>36</xdr:col>
      <xdr:colOff>165100</xdr:colOff>
      <xdr:row>77</xdr:row>
      <xdr:rowOff>84240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1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100766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95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27767</xdr:rowOff>
    </xdr:from>
    <xdr:to>
      <xdr:col>55</xdr:col>
      <xdr:colOff>0</xdr:colOff>
      <xdr:row>96</xdr:row>
      <xdr:rowOff>88347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486967"/>
          <a:ext cx="838200" cy="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27767</xdr:rowOff>
    </xdr:from>
    <xdr:to>
      <xdr:col>50</xdr:col>
      <xdr:colOff>114300</xdr:colOff>
      <xdr:row>96</xdr:row>
      <xdr:rowOff>80003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486967"/>
          <a:ext cx="889000" cy="5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79676</xdr:rowOff>
    </xdr:from>
    <xdr:to>
      <xdr:col>45</xdr:col>
      <xdr:colOff>177800</xdr:colOff>
      <xdr:row>96</xdr:row>
      <xdr:rowOff>80003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5681626"/>
          <a:ext cx="889000" cy="85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79676</xdr:rowOff>
    </xdr:from>
    <xdr:to>
      <xdr:col>41</xdr:col>
      <xdr:colOff>50800</xdr:colOff>
      <xdr:row>93</xdr:row>
      <xdr:rowOff>79611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5681626"/>
          <a:ext cx="889000" cy="34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52274</xdr:rowOff>
    </xdr:from>
    <xdr:to>
      <xdr:col>41</xdr:col>
      <xdr:colOff>101600</xdr:colOff>
      <xdr:row>96</xdr:row>
      <xdr:rowOff>153874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145001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100248</xdr:rowOff>
    </xdr:from>
    <xdr:to>
      <xdr:col>36</xdr:col>
      <xdr:colOff>165100</xdr:colOff>
      <xdr:row>97</xdr:row>
      <xdr:rowOff>30398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21525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6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37547</xdr:rowOff>
    </xdr:from>
    <xdr:to>
      <xdr:col>55</xdr:col>
      <xdr:colOff>50800</xdr:colOff>
      <xdr:row>96</xdr:row>
      <xdr:rowOff>139147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60424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3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148417</xdr:rowOff>
    </xdr:from>
    <xdr:to>
      <xdr:col>50</xdr:col>
      <xdr:colOff>165100</xdr:colOff>
      <xdr:row>96</xdr:row>
      <xdr:rowOff>78567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95094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21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29203</xdr:rowOff>
    </xdr:from>
    <xdr:to>
      <xdr:col>46</xdr:col>
      <xdr:colOff>38100</xdr:colOff>
      <xdr:row>96</xdr:row>
      <xdr:rowOff>130803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8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147330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26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28876</xdr:rowOff>
    </xdr:from>
    <xdr:to>
      <xdr:col>41</xdr:col>
      <xdr:colOff>101600</xdr:colOff>
      <xdr:row>91</xdr:row>
      <xdr:rowOff>130476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563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147003</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61795" y="1540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28811</xdr:rowOff>
    </xdr:from>
    <xdr:to>
      <xdr:col>36</xdr:col>
      <xdr:colOff>165100</xdr:colOff>
      <xdr:row>93</xdr:row>
      <xdr:rowOff>130411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597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146938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574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118989</xdr:rowOff>
    </xdr:from>
    <xdr:to>
      <xdr:col>85</xdr:col>
      <xdr:colOff>127000</xdr:colOff>
      <xdr:row>35</xdr:row>
      <xdr:rowOff>133893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948289"/>
          <a:ext cx="838200" cy="18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111856</xdr:rowOff>
    </xdr:from>
    <xdr:to>
      <xdr:col>81</xdr:col>
      <xdr:colOff>50800</xdr:colOff>
      <xdr:row>35</xdr:row>
      <xdr:rowOff>133893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941156"/>
          <a:ext cx="889000" cy="19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63714</xdr:rowOff>
    </xdr:from>
    <xdr:to>
      <xdr:col>76</xdr:col>
      <xdr:colOff>114300</xdr:colOff>
      <xdr:row>34</xdr:row>
      <xdr:rowOff>111856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721564"/>
          <a:ext cx="889000" cy="21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63714</xdr:rowOff>
    </xdr:from>
    <xdr:to>
      <xdr:col>71</xdr:col>
      <xdr:colOff>177800</xdr:colOff>
      <xdr:row>34</xdr:row>
      <xdr:rowOff>168504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721564"/>
          <a:ext cx="889000" cy="27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93152</xdr:rowOff>
    </xdr:from>
    <xdr:to>
      <xdr:col>72</xdr:col>
      <xdr:colOff>38100</xdr:colOff>
      <xdr:row>36</xdr:row>
      <xdr:rowOff>23302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14429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8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5873</xdr:rowOff>
    </xdr:from>
    <xdr:to>
      <xdr:col>67</xdr:col>
      <xdr:colOff>101600</xdr:colOff>
      <xdr:row>36</xdr:row>
      <xdr:rowOff>107473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98600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7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68189</xdr:rowOff>
    </xdr:from>
    <xdr:to>
      <xdr:col>85</xdr:col>
      <xdr:colOff>177800</xdr:colOff>
      <xdr:row>34</xdr:row>
      <xdr:rowOff>169789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89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91066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74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83093</xdr:rowOff>
    </xdr:from>
    <xdr:to>
      <xdr:col>81</xdr:col>
      <xdr:colOff>101600</xdr:colOff>
      <xdr:row>36</xdr:row>
      <xdr:rowOff>13243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08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29770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85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61056</xdr:rowOff>
    </xdr:from>
    <xdr:to>
      <xdr:col>76</xdr:col>
      <xdr:colOff>165100</xdr:colOff>
      <xdr:row>34</xdr:row>
      <xdr:rowOff>162656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89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7733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66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12914</xdr:rowOff>
    </xdr:from>
    <xdr:to>
      <xdr:col>72</xdr:col>
      <xdr:colOff>38100</xdr:colOff>
      <xdr:row>33</xdr:row>
      <xdr:rowOff>114514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67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131041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4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117704</xdr:rowOff>
    </xdr:from>
    <xdr:to>
      <xdr:col>67</xdr:col>
      <xdr:colOff>101600</xdr:colOff>
      <xdr:row>35</xdr:row>
      <xdr:rowOff>47854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9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64381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72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50686</xdr:rowOff>
    </xdr:from>
    <xdr:to>
      <xdr:col>85</xdr:col>
      <xdr:colOff>127000</xdr:colOff>
      <xdr:row>58</xdr:row>
      <xdr:rowOff>69393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94786"/>
          <a:ext cx="838200" cy="1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50394</xdr:rowOff>
    </xdr:from>
    <xdr:to>
      <xdr:col>81</xdr:col>
      <xdr:colOff>50800</xdr:colOff>
      <xdr:row>58</xdr:row>
      <xdr:rowOff>69393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94494"/>
          <a:ext cx="889000" cy="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161010</xdr:rowOff>
    </xdr:from>
    <xdr:to>
      <xdr:col>76</xdr:col>
      <xdr:colOff>114300</xdr:colOff>
      <xdr:row>58</xdr:row>
      <xdr:rowOff>50394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33660"/>
          <a:ext cx="889000" cy="6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12764</xdr:rowOff>
    </xdr:from>
    <xdr:to>
      <xdr:col>71</xdr:col>
      <xdr:colOff>177800</xdr:colOff>
      <xdr:row>57</xdr:row>
      <xdr:rowOff>161010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85414"/>
          <a:ext cx="889000" cy="14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159576</xdr:rowOff>
    </xdr:from>
    <xdr:to>
      <xdr:col>72</xdr:col>
      <xdr:colOff>38100</xdr:colOff>
      <xdr:row>57</xdr:row>
      <xdr:rowOff>89726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106253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38329</xdr:rowOff>
    </xdr:from>
    <xdr:to>
      <xdr:col>67</xdr:col>
      <xdr:colOff>101600</xdr:colOff>
      <xdr:row>57</xdr:row>
      <xdr:rowOff>139929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131056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171336</xdr:rowOff>
    </xdr:from>
    <xdr:to>
      <xdr:col>85</xdr:col>
      <xdr:colOff>177800</xdr:colOff>
      <xdr:row>58</xdr:row>
      <xdr:rowOff>101486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4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149763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2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18593</xdr:rowOff>
    </xdr:from>
    <xdr:to>
      <xdr:col>81</xdr:col>
      <xdr:colOff>101600</xdr:colOff>
      <xdr:row>58</xdr:row>
      <xdr:rowOff>120193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6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111320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5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171044</xdr:rowOff>
    </xdr:from>
    <xdr:to>
      <xdr:col>76</xdr:col>
      <xdr:colOff>165100</xdr:colOff>
      <xdr:row>58</xdr:row>
      <xdr:rowOff>101194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4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92321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110210</xdr:rowOff>
    </xdr:from>
    <xdr:to>
      <xdr:col>72</xdr:col>
      <xdr:colOff>38100</xdr:colOff>
      <xdr:row>58</xdr:row>
      <xdr:rowOff>40360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31487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7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133414</xdr:rowOff>
    </xdr:from>
    <xdr:to>
      <xdr:col>67</xdr:col>
      <xdr:colOff>101600</xdr:colOff>
      <xdr:row>57</xdr:row>
      <xdr:rowOff>63564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80091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85933</xdr:rowOff>
    </xdr:from>
    <xdr:to>
      <xdr:col>85</xdr:col>
      <xdr:colOff>127000</xdr:colOff>
      <xdr:row>78</xdr:row>
      <xdr:rowOff>23251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287583"/>
          <a:ext cx="838200" cy="10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9377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2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85933</xdr:rowOff>
    </xdr:from>
    <xdr:to>
      <xdr:col>81</xdr:col>
      <xdr:colOff>50800</xdr:colOff>
      <xdr:row>78</xdr:row>
      <xdr:rowOff>82435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287583"/>
          <a:ext cx="889000" cy="16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124613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9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161714</xdr:rowOff>
    </xdr:from>
    <xdr:to>
      <xdr:col>76</xdr:col>
      <xdr:colOff>114300</xdr:colOff>
      <xdr:row>78</xdr:row>
      <xdr:rowOff>82435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363364"/>
          <a:ext cx="889000" cy="9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126855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53290</xdr:rowOff>
    </xdr:from>
    <xdr:to>
      <xdr:col>71</xdr:col>
      <xdr:colOff>177800</xdr:colOff>
      <xdr:row>77</xdr:row>
      <xdr:rowOff>161714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254940"/>
          <a:ext cx="889000" cy="10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82248</xdr:rowOff>
    </xdr:from>
    <xdr:to>
      <xdr:col>72</xdr:col>
      <xdr:colOff>38100</xdr:colOff>
      <xdr:row>78</xdr:row>
      <xdr:rowOff>12398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28925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5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82979</xdr:rowOff>
    </xdr:from>
    <xdr:to>
      <xdr:col>67</xdr:col>
      <xdr:colOff>101600</xdr:colOff>
      <xdr:row>78</xdr:row>
      <xdr:rowOff>13129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8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4256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37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143901</xdr:rowOff>
    </xdr:from>
    <xdr:to>
      <xdr:col>85</xdr:col>
      <xdr:colOff>177800</xdr:colOff>
      <xdr:row>78</xdr:row>
      <xdr:rowOff>74051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103278</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1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35133</xdr:rowOff>
    </xdr:from>
    <xdr:to>
      <xdr:col>81</xdr:col>
      <xdr:colOff>101600</xdr:colOff>
      <xdr:row>77</xdr:row>
      <xdr:rowOff>136733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23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153260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01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31635</xdr:rowOff>
    </xdr:from>
    <xdr:to>
      <xdr:col>76</xdr:col>
      <xdr:colOff>165100</xdr:colOff>
      <xdr:row>78</xdr:row>
      <xdr:rowOff>133235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149762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110914</xdr:rowOff>
    </xdr:from>
    <xdr:to>
      <xdr:col>72</xdr:col>
      <xdr:colOff>38100</xdr:colOff>
      <xdr:row>78</xdr:row>
      <xdr:rowOff>41064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1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32191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40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2490</xdr:rowOff>
    </xdr:from>
    <xdr:to>
      <xdr:col>67</xdr:col>
      <xdr:colOff>101600</xdr:colOff>
      <xdr:row>77</xdr:row>
      <xdr:rowOff>104090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20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120617</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297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84803</xdr:rowOff>
    </xdr:from>
    <xdr:to>
      <xdr:col>85</xdr:col>
      <xdr:colOff>127000</xdr:colOff>
      <xdr:row>90</xdr:row>
      <xdr:rowOff>1936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5343853"/>
          <a:ext cx="838200" cy="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1936</xdr:rowOff>
    </xdr:from>
    <xdr:to>
      <xdr:col>81</xdr:col>
      <xdr:colOff>50800</xdr:colOff>
      <xdr:row>90</xdr:row>
      <xdr:rowOff>4776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5432436"/>
          <a:ext cx="889000" cy="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4776</xdr:rowOff>
    </xdr:from>
    <xdr:to>
      <xdr:col>76</xdr:col>
      <xdr:colOff>114300</xdr:colOff>
      <xdr:row>90</xdr:row>
      <xdr:rowOff>23848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5435276"/>
          <a:ext cx="8890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23848</xdr:rowOff>
    </xdr:from>
    <xdr:to>
      <xdr:col>71</xdr:col>
      <xdr:colOff>177800</xdr:colOff>
      <xdr:row>90</xdr:row>
      <xdr:rowOff>65373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5454348"/>
          <a:ext cx="889000" cy="4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9609</xdr:rowOff>
    </xdr:from>
    <xdr:to>
      <xdr:col>72</xdr:col>
      <xdr:colOff>38100</xdr:colOff>
      <xdr:row>94</xdr:row>
      <xdr:rowOff>111209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14491</xdr:rowOff>
    </xdr:from>
    <xdr:to>
      <xdr:col>67</xdr:col>
      <xdr:colOff>101600</xdr:colOff>
      <xdr:row>94</xdr:row>
      <xdr:rowOff>116091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13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107218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22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34003</xdr:rowOff>
    </xdr:from>
    <xdr:to>
      <xdr:col>85</xdr:col>
      <xdr:colOff>177800</xdr:colOff>
      <xdr:row>89</xdr:row>
      <xdr:rowOff>135603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529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88</xdr:row>
      <xdr:rowOff>158480</xdr:rowOff>
    </xdr:from>
    <xdr:ext cx="599010"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2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122586</xdr:rowOff>
    </xdr:from>
    <xdr:to>
      <xdr:col>81</xdr:col>
      <xdr:colOff>101600</xdr:colOff>
      <xdr:row>90</xdr:row>
      <xdr:rowOff>52736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53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69263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181795" y="1515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125426</xdr:rowOff>
    </xdr:from>
    <xdr:to>
      <xdr:col>76</xdr:col>
      <xdr:colOff>165100</xdr:colOff>
      <xdr:row>90</xdr:row>
      <xdr:rowOff>55576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53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72103</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292795" y="1515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144498</xdr:rowOff>
    </xdr:from>
    <xdr:to>
      <xdr:col>72</xdr:col>
      <xdr:colOff>38100</xdr:colOff>
      <xdr:row>90</xdr:row>
      <xdr:rowOff>74648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54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91175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17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14573</xdr:rowOff>
    </xdr:from>
    <xdr:to>
      <xdr:col>67</xdr:col>
      <xdr:colOff>101600</xdr:colOff>
      <xdr:row>90</xdr:row>
      <xdr:rowOff>116173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54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132700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2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107284</xdr:rowOff>
    </xdr:from>
    <xdr:to>
      <xdr:col>116</xdr:col>
      <xdr:colOff>63500</xdr:colOff>
      <xdr:row>38</xdr:row>
      <xdr:rowOff>109296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22384"/>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40901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56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107284</xdr:rowOff>
    </xdr:from>
    <xdr:to>
      <xdr:col>111</xdr:col>
      <xdr:colOff>177800</xdr:colOff>
      <xdr:row>38</xdr:row>
      <xdr:rowOff>124384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0434300" y="6622384"/>
          <a:ext cx="889000" cy="1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165213</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680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124384</xdr:rowOff>
    </xdr:from>
    <xdr:to>
      <xdr:col>107</xdr:col>
      <xdr:colOff>50800</xdr:colOff>
      <xdr:row>38</xdr:row>
      <xdr:rowOff>126898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545300" y="6639484"/>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125161</xdr:rowOff>
    </xdr:from>
    <xdr:to>
      <xdr:col>102</xdr:col>
      <xdr:colOff>114300</xdr:colOff>
      <xdr:row>38</xdr:row>
      <xdr:rowOff>126898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40261"/>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79436</xdr:rowOff>
    </xdr:from>
    <xdr:to>
      <xdr:col>102</xdr:col>
      <xdr:colOff>165100</xdr:colOff>
      <xdr:row>39</xdr:row>
      <xdr:rowOff>9586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713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687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82088</xdr:rowOff>
    </xdr:from>
    <xdr:to>
      <xdr:col>98</xdr:col>
      <xdr:colOff>38100</xdr:colOff>
      <xdr:row>39</xdr:row>
      <xdr:rowOff>12238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3365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689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58496</xdr:rowOff>
    </xdr:from>
    <xdr:to>
      <xdr:col>116</xdr:col>
      <xdr:colOff>114300</xdr:colOff>
      <xdr:row>38</xdr:row>
      <xdr:rowOff>160096</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5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17873</xdr:rowOff>
    </xdr:from>
    <xdr:ext cx="378565"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3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56484</xdr:rowOff>
    </xdr:from>
    <xdr:to>
      <xdr:col>112</xdr:col>
      <xdr:colOff>38100</xdr:colOff>
      <xdr:row>38</xdr:row>
      <xdr:rowOff>158084</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57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3162</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34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73584</xdr:rowOff>
    </xdr:from>
    <xdr:to>
      <xdr:col>107</xdr:col>
      <xdr:colOff>101600</xdr:colOff>
      <xdr:row>39</xdr:row>
      <xdr:rowOff>3734</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58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166311</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5017" y="6681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76098</xdr:rowOff>
    </xdr:from>
    <xdr:to>
      <xdr:col>102</xdr:col>
      <xdr:colOff>165100</xdr:colOff>
      <xdr:row>39</xdr:row>
      <xdr:rowOff>6248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5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22775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63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74361</xdr:rowOff>
    </xdr:from>
    <xdr:to>
      <xdr:col>98</xdr:col>
      <xdr:colOff>38100</xdr:colOff>
      <xdr:row>39</xdr:row>
      <xdr:rowOff>4511</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58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21038</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17" y="6364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と農林水産費、市債の償還に係る公債費の住民一人当たりのコストが、類似団体と比較すると特に高くなっている。民生費については、私立保育園等に対する運営費支援や介護保険施設等の整備事業への補助などの事業費が増加し、今年度も高い水準に推移している。農林水産業費は漁協水産物加工処理施設の整備事業費が増加したためである。公債費については、施設の老朽化や耐震問題は今後も重要な課題となるが、施設の統廃合や指定管理制度の導入などを十分に検討し、普通建設事業の地方債新規発行の抑制を図るなど、費用が平準化されるよう計画的な整備を行う。</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大分県佐伯市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基金の取崩しを行ったことにより、基金残高が減少したが、実質収支額が増加したことにより、実質単年度収支はプラスとなっている。今後も普通交付税の減少など厳しい財政運営となることが見込まれる。</a:t>
          </a:r>
        </a:p>
        <a:p>
          <a:r>
            <a:rPr kumimoji="1" lang="ja-JP" altLang="en-US" sz="1400">
              <a:latin typeface="ＭＳ ゴシック" pitchFamily="49" charset="-128"/>
              <a:ea typeface="ＭＳ ゴシック" pitchFamily="49" charset="-128"/>
            </a:rPr>
            <a:t>　投資的経費の抑制、定員管理、給与の適正化、組織機構の見直し等の歳出削減及び市税の徴収強化等による歳入確保に努める。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大分県佐伯市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全会計において赤字は発生していない。今後も適正な財政運営、企業経営に努める。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B19" workbookViewId="0">
      <selection activeCell="E36" sqref="E36:S36"/>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48268077</v>
      </c>
      <c r="BO4" s="485"/>
      <c r="BP4" s="485"/>
      <c r="BQ4" s="485"/>
      <c r="BR4" s="485"/>
      <c r="BS4" s="485"/>
      <c r="BT4" s="485"/>
      <c r="BU4" s="486"/>
      <c r="BV4" s="484">
        <v>46938645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4.0999999999999996</v>
      </c>
      <c r="CU4" s="625"/>
      <c r="CV4" s="625"/>
      <c r="CW4" s="625"/>
      <c r="CX4" s="625"/>
      <c r="CY4" s="625"/>
      <c r="CZ4" s="625"/>
      <c r="DA4" s="626"/>
      <c r="DB4" s="624">
        <v>3.3</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47074505</v>
      </c>
      <c r="BO5" s="456"/>
      <c r="BP5" s="456"/>
      <c r="BQ5" s="456"/>
      <c r="BR5" s="456"/>
      <c r="BS5" s="456"/>
      <c r="BT5" s="456"/>
      <c r="BU5" s="457"/>
      <c r="BV5" s="455">
        <v>45928670</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95.5</v>
      </c>
      <c r="CU5" s="453"/>
      <c r="CV5" s="453"/>
      <c r="CW5" s="453"/>
      <c r="CX5" s="453"/>
      <c r="CY5" s="453"/>
      <c r="CZ5" s="453"/>
      <c r="DA5" s="454"/>
      <c r="DB5" s="452">
        <v>94.5</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1193572</v>
      </c>
      <c r="BO6" s="456"/>
      <c r="BP6" s="456"/>
      <c r="BQ6" s="456"/>
      <c r="BR6" s="456"/>
      <c r="BS6" s="456"/>
      <c r="BT6" s="456"/>
      <c r="BU6" s="457"/>
      <c r="BV6" s="455">
        <v>1009975</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95.9</v>
      </c>
      <c r="CU6" s="599"/>
      <c r="CV6" s="599"/>
      <c r="CW6" s="599"/>
      <c r="CX6" s="599"/>
      <c r="CY6" s="599"/>
      <c r="CZ6" s="599"/>
      <c r="DA6" s="600"/>
      <c r="DB6" s="598">
        <v>95.5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173777</v>
      </c>
      <c r="BO7" s="456"/>
      <c r="BP7" s="456"/>
      <c r="BQ7" s="456"/>
      <c r="BR7" s="456"/>
      <c r="BS7" s="456"/>
      <c r="BT7" s="456"/>
      <c r="BU7" s="457"/>
      <c r="BV7" s="455">
        <v>182219</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24915641</v>
      </c>
      <c r="CU7" s="456"/>
      <c r="CV7" s="456"/>
      <c r="CW7" s="456"/>
      <c r="CX7" s="456"/>
      <c r="CY7" s="456"/>
      <c r="CZ7" s="456"/>
      <c r="DA7" s="457"/>
      <c r="DB7" s="455">
        <v>24799323</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1019795</v>
      </c>
      <c r="BO8" s="456"/>
      <c r="BP8" s="456"/>
      <c r="BQ8" s="456"/>
      <c r="BR8" s="456"/>
      <c r="BS8" s="456"/>
      <c r="BT8" s="456"/>
      <c r="BU8" s="457"/>
      <c r="BV8" s="455">
        <v>827756</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0.33</v>
      </c>
      <c r="CU8" s="559"/>
      <c r="CV8" s="559"/>
      <c r="CW8" s="559"/>
      <c r="CX8" s="559"/>
      <c r="CY8" s="559"/>
      <c r="CZ8" s="559"/>
      <c r="DA8" s="560"/>
      <c r="DB8" s="558">
        <v>0.33</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66851</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192039</v>
      </c>
      <c r="BO9" s="456"/>
      <c r="BP9" s="456"/>
      <c r="BQ9" s="456"/>
      <c r="BR9" s="456"/>
      <c r="BS9" s="456"/>
      <c r="BT9" s="456"/>
      <c r="BU9" s="457"/>
      <c r="BV9" s="455">
        <v>-56073</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22.2</v>
      </c>
      <c r="CU9" s="453"/>
      <c r="CV9" s="453"/>
      <c r="CW9" s="453"/>
      <c r="CX9" s="453"/>
      <c r="CY9" s="453"/>
      <c r="CZ9" s="453"/>
      <c r="DA9" s="454"/>
      <c r="DB9" s="452">
        <v>22.1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72211</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425364</v>
      </c>
      <c r="BO10" s="456"/>
      <c r="BP10" s="456"/>
      <c r="BQ10" s="456"/>
      <c r="BR10" s="456"/>
      <c r="BS10" s="456"/>
      <c r="BT10" s="456"/>
      <c r="BU10" s="457"/>
      <c r="BV10" s="455">
        <v>447567</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359002</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65624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114</v>
      </c>
      <c r="AV12" s="514"/>
      <c r="AW12" s="514"/>
      <c r="AX12" s="514"/>
      <c r="AY12" s="469" t="s">
        <v>128</v>
      </c>
      <c r="AZ12" s="470"/>
      <c r="BA12" s="470"/>
      <c r="BB12" s="470"/>
      <c r="BC12" s="470"/>
      <c r="BD12" s="470"/>
      <c r="BE12" s="470"/>
      <c r="BF12" s="470"/>
      <c r="BG12" s="470"/>
      <c r="BH12" s="470"/>
      <c r="BI12" s="470"/>
      <c r="BJ12" s="470"/>
      <c r="BK12" s="470"/>
      <c r="BL12" s="470"/>
      <c r="BM12" s="471"/>
      <c r="BN12" s="455">
        <v>711395</v>
      </c>
      <c r="BO12" s="456"/>
      <c r="BP12" s="456"/>
      <c r="BQ12" s="456"/>
      <c r="BR12" s="456"/>
      <c r="BS12" s="456"/>
      <c r="BT12" s="456"/>
      <c r="BU12" s="457"/>
      <c r="BV12" s="455">
        <v>487270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64949</v>
      </c>
      <c r="S13" s="543"/>
      <c r="T13" s="543"/>
      <c r="U13" s="543"/>
      <c r="V13" s="544"/>
      <c r="W13" s="545" t="s">
        <v>131</v>
      </c>
      <c r="X13" s="441"/>
      <c r="Y13" s="441"/>
      <c r="Z13" s="441"/>
      <c r="AA13" s="441"/>
      <c r="AB13" s="442"/>
      <c r="AC13" s="408">
        <v>2380</v>
      </c>
      <c r="AD13" s="409"/>
      <c r="AE13" s="409"/>
      <c r="AF13" s="409"/>
      <c r="AG13" s="410"/>
      <c r="AH13" s="408">
        <v>2864</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265010</v>
      </c>
      <c r="BO13" s="456"/>
      <c r="BP13" s="456"/>
      <c r="BQ13" s="456"/>
      <c r="BR13" s="456"/>
      <c r="BS13" s="456"/>
      <c r="BT13" s="456"/>
      <c r="BU13" s="457"/>
      <c r="BV13" s="455">
        <v>-95776</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10</v>
      </c>
      <c r="CU13" s="453"/>
      <c r="CV13" s="453"/>
      <c r="CW13" s="453"/>
      <c r="CX13" s="453"/>
      <c r="CY13" s="453"/>
      <c r="CZ13" s="453"/>
      <c r="DA13" s="454"/>
      <c r="DB13" s="452">
        <v>9.6999999999999993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67126</v>
      </c>
      <c r="S14" s="543"/>
      <c r="T14" s="543"/>
      <c r="U14" s="543"/>
      <c r="V14" s="544"/>
      <c r="W14" s="546"/>
      <c r="X14" s="444"/>
      <c r="Y14" s="444"/>
      <c r="Z14" s="444"/>
      <c r="AA14" s="444"/>
      <c r="AB14" s="445"/>
      <c r="AC14" s="535">
        <v>8.1</v>
      </c>
      <c r="AD14" s="536"/>
      <c r="AE14" s="536"/>
      <c r="AF14" s="536"/>
      <c r="AG14" s="537"/>
      <c r="AH14" s="535">
        <v>9.1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66536</v>
      </c>
      <c r="S15" s="543"/>
      <c r="T15" s="543"/>
      <c r="U15" s="543"/>
      <c r="V15" s="544"/>
      <c r="W15" s="545" t="s">
        <v>137</v>
      </c>
      <c r="X15" s="441"/>
      <c r="Y15" s="441"/>
      <c r="Z15" s="441"/>
      <c r="AA15" s="441"/>
      <c r="AB15" s="442"/>
      <c r="AC15" s="408">
        <v>7782</v>
      </c>
      <c r="AD15" s="409"/>
      <c r="AE15" s="409"/>
      <c r="AF15" s="409"/>
      <c r="AG15" s="410"/>
      <c r="AH15" s="408">
        <v>8317</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7981742</v>
      </c>
      <c r="BO15" s="485"/>
      <c r="BP15" s="485"/>
      <c r="BQ15" s="485"/>
      <c r="BR15" s="485"/>
      <c r="BS15" s="485"/>
      <c r="BT15" s="485"/>
      <c r="BU15" s="486"/>
      <c r="BV15" s="484">
        <v>7562345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26.5</v>
      </c>
      <c r="AD16" s="536"/>
      <c r="AE16" s="536"/>
      <c r="AF16" s="536"/>
      <c r="AG16" s="537"/>
      <c r="AH16" s="535">
        <v>26.4</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22668617</v>
      </c>
      <c r="BO16" s="456"/>
      <c r="BP16" s="456"/>
      <c r="BQ16" s="456"/>
      <c r="BR16" s="456"/>
      <c r="BS16" s="456"/>
      <c r="BT16" s="456"/>
      <c r="BU16" s="457"/>
      <c r="BV16" s="455">
        <v>22643748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19204</v>
      </c>
      <c r="AD17" s="409"/>
      <c r="AE17" s="409"/>
      <c r="AF17" s="409"/>
      <c r="AG17" s="410"/>
      <c r="AH17" s="408">
        <v>20325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9969896</v>
      </c>
      <c r="BO17" s="456"/>
      <c r="BP17" s="456"/>
      <c r="BQ17" s="456"/>
      <c r="BR17" s="456"/>
      <c r="BS17" s="456"/>
      <c r="BT17" s="456"/>
      <c r="BU17" s="457"/>
      <c r="BV17" s="455">
        <v>9452260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903.14</v>
      </c>
      <c r="M18" s="508"/>
      <c r="N18" s="508"/>
      <c r="O18" s="508"/>
      <c r="P18" s="508"/>
      <c r="Q18" s="508"/>
      <c r="R18" s="509"/>
      <c r="S18" s="509"/>
      <c r="T18" s="509"/>
      <c r="U18" s="509"/>
      <c r="V18" s="510"/>
      <c r="W18" s="526"/>
      <c r="X18" s="527"/>
      <c r="Y18" s="527"/>
      <c r="Z18" s="527"/>
      <c r="AA18" s="527"/>
      <c r="AB18" s="551"/>
      <c r="AC18" s="425">
        <v>65.400000000000006</v>
      </c>
      <c r="AD18" s="426"/>
      <c r="AE18" s="426"/>
      <c r="AF18" s="426"/>
      <c r="AG18" s="511"/>
      <c r="AH18" s="425">
        <v>64.5</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23948362</v>
      </c>
      <c r="BO18" s="456"/>
      <c r="BP18" s="456"/>
      <c r="BQ18" s="456"/>
      <c r="BR18" s="456"/>
      <c r="BS18" s="456"/>
      <c r="BT18" s="456"/>
      <c r="BU18" s="457"/>
      <c r="BV18" s="455">
        <v>23754857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74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30926711</v>
      </c>
      <c r="BO19" s="456"/>
      <c r="BP19" s="456"/>
      <c r="BQ19" s="456"/>
      <c r="BR19" s="456"/>
      <c r="BS19" s="456"/>
      <c r="BT19" s="456"/>
      <c r="BU19" s="457"/>
      <c r="BV19" s="455">
        <v>29647828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28716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42746429</v>
      </c>
      <c r="BO22" s="485"/>
      <c r="BP22" s="485"/>
      <c r="BQ22" s="485"/>
      <c r="BR22" s="485"/>
      <c r="BS22" s="485"/>
      <c r="BT22" s="485"/>
      <c r="BU22" s="486"/>
      <c r="BV22" s="484">
        <v>46070753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31187561</v>
      </c>
      <c r="BO23" s="456"/>
      <c r="BP23" s="456"/>
      <c r="BQ23" s="456"/>
      <c r="BR23" s="456"/>
      <c r="BS23" s="456"/>
      <c r="BT23" s="456"/>
      <c r="BU23" s="457"/>
      <c r="BV23" s="455">
        <v>32580737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8800</v>
      </c>
      <c r="R24" s="409"/>
      <c r="S24" s="409"/>
      <c r="T24" s="409"/>
      <c r="U24" s="409"/>
      <c r="V24" s="410"/>
      <c r="W24" s="498"/>
      <c r="X24" s="435"/>
      <c r="Y24" s="436"/>
      <c r="Z24" s="411" t="s">
        <v>162</v>
      </c>
      <c r="AA24" s="412"/>
      <c r="AB24" s="412"/>
      <c r="AC24" s="412"/>
      <c r="AD24" s="412"/>
      <c r="AE24" s="412"/>
      <c r="AF24" s="412"/>
      <c r="AG24" s="413"/>
      <c r="AH24" s="408">
        <v>727</v>
      </c>
      <c r="AI24" s="409"/>
      <c r="AJ24" s="409"/>
      <c r="AK24" s="409"/>
      <c r="AL24" s="410"/>
      <c r="AM24" s="408">
        <v>2386741</v>
      </c>
      <c r="AN24" s="409"/>
      <c r="AO24" s="409"/>
      <c r="AP24" s="409"/>
      <c r="AQ24" s="409"/>
      <c r="AR24" s="410"/>
      <c r="AS24" s="408">
        <v>3283</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30760940</v>
      </c>
      <c r="BO24" s="456"/>
      <c r="BP24" s="456"/>
      <c r="BQ24" s="456"/>
      <c r="BR24" s="456"/>
      <c r="BS24" s="456"/>
      <c r="BT24" s="456"/>
      <c r="BU24" s="457"/>
      <c r="BV24" s="455">
        <v>32313065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2</v>
      </c>
      <c r="M25" s="409"/>
      <c r="N25" s="409"/>
      <c r="O25" s="409"/>
      <c r="P25" s="410"/>
      <c r="Q25" s="408">
        <v>7160</v>
      </c>
      <c r="R25" s="409"/>
      <c r="S25" s="409"/>
      <c r="T25" s="409"/>
      <c r="U25" s="409"/>
      <c r="V25" s="410"/>
      <c r="W25" s="498"/>
      <c r="X25" s="435"/>
      <c r="Y25" s="436"/>
      <c r="Z25" s="411" t="s">
        <v>165</v>
      </c>
      <c r="AA25" s="412"/>
      <c r="AB25" s="412"/>
      <c r="AC25" s="412"/>
      <c r="AD25" s="412"/>
      <c r="AE25" s="412"/>
      <c r="AF25" s="412"/>
      <c r="AG25" s="413"/>
      <c r="AH25" s="408">
        <v>123</v>
      </c>
      <c r="AI25" s="409"/>
      <c r="AJ25" s="409"/>
      <c r="AK25" s="409"/>
      <c r="AL25" s="410"/>
      <c r="AM25" s="408">
        <v>374781</v>
      </c>
      <c r="AN25" s="409"/>
      <c r="AO25" s="409"/>
      <c r="AP25" s="409"/>
      <c r="AQ25" s="409"/>
      <c r="AR25" s="410"/>
      <c r="AS25" s="408">
        <v>3047</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8844159</v>
      </c>
      <c r="BO25" s="485"/>
      <c r="BP25" s="485"/>
      <c r="BQ25" s="485"/>
      <c r="BR25" s="485"/>
      <c r="BS25" s="485"/>
      <c r="BT25" s="485"/>
      <c r="BU25" s="486"/>
      <c r="BV25" s="484">
        <v>5194751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6130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4340</v>
      </c>
      <c r="R27" s="409"/>
      <c r="S27" s="409"/>
      <c r="T27" s="409"/>
      <c r="U27" s="409"/>
      <c r="V27" s="410"/>
      <c r="W27" s="498"/>
      <c r="X27" s="435"/>
      <c r="Y27" s="436"/>
      <c r="Z27" s="411" t="s">
        <v>171</v>
      </c>
      <c r="AA27" s="412"/>
      <c r="AB27" s="412"/>
      <c r="AC27" s="412"/>
      <c r="AD27" s="412"/>
      <c r="AE27" s="412"/>
      <c r="AF27" s="412"/>
      <c r="AG27" s="413"/>
      <c r="AH27" s="408">
        <v>25</v>
      </c>
      <c r="AI27" s="409"/>
      <c r="AJ27" s="409"/>
      <c r="AK27" s="409"/>
      <c r="AL27" s="410"/>
      <c r="AM27" s="408">
        <v>83811</v>
      </c>
      <c r="AN27" s="409"/>
      <c r="AO27" s="409"/>
      <c r="AP27" s="409"/>
      <c r="AQ27" s="409"/>
      <c r="AR27" s="410"/>
      <c r="AS27" s="408">
        <v>3352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1624832</v>
      </c>
      <c r="BO27" s="490"/>
      <c r="BP27" s="490"/>
      <c r="BQ27" s="490"/>
      <c r="BR27" s="490"/>
      <c r="BS27" s="490"/>
      <c r="BT27" s="490"/>
      <c r="BU27" s="491"/>
      <c r="BV27" s="489">
        <v>1624412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3910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5979490</v>
      </c>
      <c r="BO28" s="485"/>
      <c r="BP28" s="485"/>
      <c r="BQ28" s="485"/>
      <c r="BR28" s="485"/>
      <c r="BS28" s="485"/>
      <c r="BT28" s="485"/>
      <c r="BU28" s="486"/>
      <c r="BV28" s="484">
        <v>6265521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23</v>
      </c>
      <c r="M29" s="409"/>
      <c r="N29" s="409"/>
      <c r="O29" s="409"/>
      <c r="P29" s="410"/>
      <c r="Q29" s="408">
        <v>3680</v>
      </c>
      <c r="R29" s="409"/>
      <c r="S29" s="409"/>
      <c r="T29" s="409"/>
      <c r="U29" s="409"/>
      <c r="V29" s="410"/>
      <c r="W29" s="499"/>
      <c r="X29" s="500"/>
      <c r="Y29" s="501"/>
      <c r="Z29" s="411" t="s">
        <v>177</v>
      </c>
      <c r="AA29" s="412"/>
      <c r="AB29" s="412"/>
      <c r="AC29" s="412"/>
      <c r="AD29" s="412"/>
      <c r="AE29" s="412"/>
      <c r="AF29" s="412"/>
      <c r="AG29" s="413"/>
      <c r="AH29" s="408">
        <v>752</v>
      </c>
      <c r="AI29" s="409"/>
      <c r="AJ29" s="409"/>
      <c r="AK29" s="409"/>
      <c r="AL29" s="410"/>
      <c r="AM29" s="408">
        <v>2470552</v>
      </c>
      <c r="AN29" s="409"/>
      <c r="AO29" s="409"/>
      <c r="AP29" s="409"/>
      <c r="AQ29" s="409"/>
      <c r="AR29" s="410"/>
      <c r="AS29" s="408">
        <v>3285</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4333887</v>
      </c>
      <c r="BO29" s="456"/>
      <c r="BP29" s="456"/>
      <c r="BQ29" s="456"/>
      <c r="BR29" s="456"/>
      <c r="BS29" s="456"/>
      <c r="BT29" s="456"/>
      <c r="BU29" s="457"/>
      <c r="BV29" s="455">
        <v>4976549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100.1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8903150</v>
      </c>
      <c r="BO30" s="490"/>
      <c r="BP30" s="490"/>
      <c r="BQ30" s="490"/>
      <c r="BR30" s="490"/>
      <c r="BS30" s="490"/>
      <c r="BT30" s="490"/>
      <c r="BU30" s="491"/>
      <c r="BV30" s="489">
        <v>9050633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5</v>
      </c>
      <c r="V34" s="403"/>
      <c r="W34" s="404" t="str">
        <f>IF('各会計、関係団体の財政状況及び健全化判断比率'!B28="","",'各会計、関係団体の財政状況及び健全化判断比率'!B28)</f>
        <v>国民健康保険特別会計（事業勘定）</v>
      </c>
      <c r="X34" s="404"/>
      <c r="Y34" s="404"/>
      <c r="Z34" s="404"/>
      <c r="AA34" s="404"/>
      <c r="AB34" s="404"/>
      <c r="AC34" s="404"/>
      <c r="AD34" s="404"/>
      <c r="AE34" s="404"/>
      <c r="AF34" s="404"/>
      <c r="AG34" s="404"/>
      <c r="AH34" s="404"/>
      <c r="AI34" s="404"/>
      <c r="AJ34" s="404"/>
      <c r="AK34" s="404"/>
      <c r="AL34" s="181"/>
      <c r="AM34" s="403">
        <f>IF(AO34="","",MAX(C34:D43,U34:V43)+1)</f>
        <v>10</v>
      </c>
      <c r="AN34" s="403"/>
      <c r="AO34" s="404" t="str">
        <f>IF('各会計、関係団体の財政状況及び健全化判断比率'!B33="","",'各会計、関係団体の財政状況及び健全化判断比率'!B33)</f>
        <v>水道事業会計</v>
      </c>
      <c r="AP34" s="404"/>
      <c r="AQ34" s="404"/>
      <c r="AR34" s="404"/>
      <c r="AS34" s="404"/>
      <c r="AT34" s="404"/>
      <c r="AU34" s="404"/>
      <c r="AV34" s="404"/>
      <c r="AW34" s="404"/>
      <c r="AX34" s="404"/>
      <c r="AY34" s="404"/>
      <c r="AZ34" s="404"/>
      <c r="BA34" s="404"/>
      <c r="BB34" s="404"/>
      <c r="BC34" s="404"/>
      <c r="BD34" s="181"/>
      <c r="BE34" s="403">
        <f>IF(BG34="","",MAX(C34:D43,U34:V43,AM34:AN43)+1)</f>
        <v>12</v>
      </c>
      <c r="BF34" s="403"/>
      <c r="BG34" s="404" t="str">
        <f>IF('各会計、関係団体の財政状況及び健全化判断比率'!B35="","",'各会計、関係団体の財政状況及び健全化判断比率'!B35)</f>
        <v>地方卸売市場事業特別会計</v>
      </c>
      <c r="BH34" s="404"/>
      <c r="BI34" s="404"/>
      <c r="BJ34" s="404"/>
      <c r="BK34" s="404"/>
      <c r="BL34" s="404"/>
      <c r="BM34" s="404"/>
      <c r="BN34" s="404"/>
      <c r="BO34" s="404"/>
      <c r="BP34" s="404"/>
      <c r="BQ34" s="404"/>
      <c r="BR34" s="404"/>
      <c r="BS34" s="404"/>
      <c r="BT34" s="404"/>
      <c r="BU34" s="404"/>
      <c r="BV34" s="181"/>
      <c r="BW34" s="403">
        <f>IF(BY34="","",MAX(C34:D43,U34:V43,AM34:AN43,BE34:BF43)+1)</f>
        <v>19</v>
      </c>
      <c r="BX34" s="403"/>
      <c r="BY34" s="404" t="str">
        <f>IF('各会計、関係団体の財政状況及び健全化判断比率'!B68="","",'各会計、関係団体の財政状況及び健全化判断比率'!B68)</f>
        <v>大分県消防補償等組合</v>
      </c>
      <c r="BZ34" s="404"/>
      <c r="CA34" s="404"/>
      <c r="CB34" s="404"/>
      <c r="CC34" s="404"/>
      <c r="CD34" s="404"/>
      <c r="CE34" s="404"/>
      <c r="CF34" s="404"/>
      <c r="CG34" s="404"/>
      <c r="CH34" s="404"/>
      <c r="CI34" s="404"/>
      <c r="CJ34" s="404"/>
      <c r="CK34" s="404"/>
      <c r="CL34" s="404"/>
      <c r="CM34" s="404"/>
      <c r="CN34" s="181"/>
      <c r="CO34" s="403">
        <f>IF(CQ34="","",MAX(C34:D43,U34:V43,AM34:AN43,BE34:BF43,BW34:BX43)+1)</f>
        <v>24</v>
      </c>
      <c r="CP34" s="403"/>
      <c r="CQ34" s="404" t="str">
        <f>IF('各会計、関係団体の財政状況及び健全化判断比率'!BS7="","",'各会計、関係団体の財政状況及び健全化判断比率'!BS7)</f>
        <v>公益財団法人さいき農林公社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飲料水供給事業特別会計</v>
      </c>
      <c r="F35" s="404"/>
      <c r="G35" s="404"/>
      <c r="H35" s="404"/>
      <c r="I35" s="404"/>
      <c r="J35" s="404"/>
      <c r="K35" s="404"/>
      <c r="L35" s="404"/>
      <c r="M35" s="404"/>
      <c r="N35" s="404"/>
      <c r="O35" s="404"/>
      <c r="P35" s="404"/>
      <c r="Q35" s="404"/>
      <c r="R35" s="404"/>
      <c r="S35" s="404"/>
      <c r="T35" s="181"/>
      <c r="U35" s="403">
        <f>IF(W35="","",U34+1)</f>
        <v>6</v>
      </c>
      <c r="V35" s="403"/>
      <c r="W35" s="404" t="str">
        <f>IF('各会計、関係団体の財政状況及び健全化判断比率'!B29="","",'各会計、関係団体の財政状況及び健全化判断比率'!B29)</f>
        <v>国民健康保険特別会計（直診勘定）</v>
      </c>
      <c r="X35" s="404"/>
      <c r="Y35" s="404"/>
      <c r="Z35" s="404"/>
      <c r="AA35" s="404"/>
      <c r="AB35" s="404"/>
      <c r="AC35" s="404"/>
      <c r="AD35" s="404"/>
      <c r="AE35" s="404"/>
      <c r="AF35" s="404"/>
      <c r="AG35" s="404"/>
      <c r="AH35" s="404"/>
      <c r="AI35" s="404"/>
      <c r="AJ35" s="404"/>
      <c r="AK35" s="404"/>
      <c r="AL35" s="181"/>
      <c r="AM35" s="403">
        <f t="shared" ref="AM35:AM43" si="0">IF(AO35="","",AM34+1)</f>
        <v>11</v>
      </c>
      <c r="AN35" s="403"/>
      <c r="AO35" s="404" t="str">
        <f>IF('各会計、関係団体の財政状況及び健全化判断比率'!B34="","",'各会計、関係団体の財政状況及び健全化判断比率'!B34)</f>
        <v>下水道事業会計</v>
      </c>
      <c r="AP35" s="404"/>
      <c r="AQ35" s="404"/>
      <c r="AR35" s="404"/>
      <c r="AS35" s="404"/>
      <c r="AT35" s="404"/>
      <c r="AU35" s="404"/>
      <c r="AV35" s="404"/>
      <c r="AW35" s="404"/>
      <c r="AX35" s="404"/>
      <c r="AY35" s="404"/>
      <c r="AZ35" s="404"/>
      <c r="BA35" s="404"/>
      <c r="BB35" s="404"/>
      <c r="BC35" s="404"/>
      <c r="BD35" s="181"/>
      <c r="BE35" s="403">
        <f t="shared" ref="BE35:BE43" si="1">IF(BG35="","",BE34+1)</f>
        <v>13</v>
      </c>
      <c r="BF35" s="403"/>
      <c r="BG35" s="404" t="str">
        <f>IF('各会計、関係団体の財政状況及び健全化判断比率'!B36="","",'各会計、関係団体の財政状況及び健全化判断比率'!B36)</f>
        <v>大島航路事業特別会計</v>
      </c>
      <c r="BH35" s="404"/>
      <c r="BI35" s="404"/>
      <c r="BJ35" s="404"/>
      <c r="BK35" s="404"/>
      <c r="BL35" s="404"/>
      <c r="BM35" s="404"/>
      <c r="BN35" s="404"/>
      <c r="BO35" s="404"/>
      <c r="BP35" s="404"/>
      <c r="BQ35" s="404"/>
      <c r="BR35" s="404"/>
      <c r="BS35" s="404"/>
      <c r="BT35" s="404"/>
      <c r="BU35" s="404"/>
      <c r="BV35" s="181"/>
      <c r="BW35" s="403">
        <f t="shared" ref="BW35:BW43" si="2">IF(BY35="","",BW34+1)</f>
        <v>20</v>
      </c>
      <c r="BX35" s="403"/>
      <c r="BY35" s="404" t="str">
        <f>IF('各会計、関係団体の財政状況及び健全化判断比率'!B69="","",'各会計、関係団体の財政状況及び健全化判断比率'!B69)</f>
        <v>大分県交通災害共済組合(交通災害共済事業会計)</v>
      </c>
      <c r="BZ35" s="404"/>
      <c r="CA35" s="404"/>
      <c r="CB35" s="404"/>
      <c r="CC35" s="404"/>
      <c r="CD35" s="404"/>
      <c r="CE35" s="404"/>
      <c r="CF35" s="404"/>
      <c r="CG35" s="404"/>
      <c r="CH35" s="404"/>
      <c r="CI35" s="404"/>
      <c r="CJ35" s="404"/>
      <c r="CK35" s="404"/>
      <c r="CL35" s="404"/>
      <c r="CM35" s="404"/>
      <c r="CN35" s="181"/>
      <c r="CO35" s="403">
        <f t="shared" ref="CO35:CO43" si="3">IF(CQ35="","",CO34+1)</f>
        <v>25</v>
      </c>
      <c r="CP35" s="403"/>
      <c r="CQ35" s="404" t="str">
        <f>IF('各会計、関係団体の財政状況及び健全化判断比率'!BS8="","",'各会計、関係団体の財政状況及び健全化判断比率'!BS8)</f>
        <v>（有）きらり</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情報ネットワーク施設事業特別会計</v>
      </c>
      <c r="F36" s="404"/>
      <c r="G36" s="404"/>
      <c r="H36" s="404"/>
      <c r="I36" s="404"/>
      <c r="J36" s="404"/>
      <c r="K36" s="404"/>
      <c r="L36" s="404"/>
      <c r="M36" s="404"/>
      <c r="N36" s="404"/>
      <c r="O36" s="404"/>
      <c r="P36" s="404"/>
      <c r="Q36" s="404"/>
      <c r="R36" s="404"/>
      <c r="S36" s="404"/>
      <c r="T36" s="181"/>
      <c r="U36" s="403">
        <f t="shared" ref="U36:U43" si="4">IF(W36="","",U35+1)</f>
        <v>7</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14</v>
      </c>
      <c r="BF36" s="403"/>
      <c r="BG36" s="404" t="str">
        <f>IF('各会計、関係団体の財政状況及び健全化判断比率'!B37="","",'各会計、関係団体の財政状況及び健全化判断比率'!B37)</f>
        <v>蒲江・深島航路事業特別会計</v>
      </c>
      <c r="BH36" s="404"/>
      <c r="BI36" s="404"/>
      <c r="BJ36" s="404"/>
      <c r="BK36" s="404"/>
      <c r="BL36" s="404"/>
      <c r="BM36" s="404"/>
      <c r="BN36" s="404"/>
      <c r="BO36" s="404"/>
      <c r="BP36" s="404"/>
      <c r="BQ36" s="404"/>
      <c r="BR36" s="404"/>
      <c r="BS36" s="404"/>
      <c r="BT36" s="404"/>
      <c r="BU36" s="404"/>
      <c r="BV36" s="181"/>
      <c r="BW36" s="403">
        <f t="shared" si="2"/>
        <v>21</v>
      </c>
      <c r="BX36" s="403"/>
      <c r="BY36" s="404" t="str">
        <f>IF('各会計、関係団体の財政状況及び健全化判断比率'!B70="","",'各会計、関係団体の財政状況及び健全化判断比率'!B70)</f>
        <v>大分県市町村会館管理組合</v>
      </c>
      <c r="BZ36" s="404"/>
      <c r="CA36" s="404"/>
      <c r="CB36" s="404"/>
      <c r="CC36" s="404"/>
      <c r="CD36" s="404"/>
      <c r="CE36" s="404"/>
      <c r="CF36" s="404"/>
      <c r="CG36" s="404"/>
      <c r="CH36" s="404"/>
      <c r="CI36" s="404"/>
      <c r="CJ36" s="404"/>
      <c r="CK36" s="404"/>
      <c r="CL36" s="404"/>
      <c r="CM36" s="404"/>
      <c r="CN36" s="181"/>
      <c r="CO36" s="403">
        <f t="shared" si="3"/>
        <v>26</v>
      </c>
      <c r="CP36" s="403"/>
      <c r="CQ36" s="404" t="str">
        <f>IF('各会計、関係団体の財政状況及び健全化判断比率'!BS9="","",'各会計、関係団体の財政状況及び健全化判断比率'!BS9)</f>
        <v>（株）まちづくり佐伯</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f>IF(E37="","",C36+1)</f>
        <v>4</v>
      </c>
      <c r="D37" s="403"/>
      <c r="E37" s="404" t="str">
        <f>IF('各会計、関係団体の財政状況及び健全化判断比率'!B10="","",'各会計、関係団体の財政状況及び健全化判断比率'!B10)</f>
        <v xml:space="preserve"> </v>
      </c>
      <c r="F37" s="404"/>
      <c r="G37" s="404"/>
      <c r="H37" s="404"/>
      <c r="I37" s="404"/>
      <c r="J37" s="404"/>
      <c r="K37" s="404"/>
      <c r="L37" s="404"/>
      <c r="M37" s="404"/>
      <c r="N37" s="404"/>
      <c r="O37" s="404"/>
      <c r="P37" s="404"/>
      <c r="Q37" s="404"/>
      <c r="R37" s="404"/>
      <c r="S37" s="404"/>
      <c r="T37" s="181"/>
      <c r="U37" s="403">
        <f t="shared" si="4"/>
        <v>8</v>
      </c>
      <c r="V37" s="403"/>
      <c r="W37" s="404" t="str">
        <f>IF('各会計、関係団体の財政状況及び健全化判断比率'!B31="","",'各会計、関係団体の財政状況及び健全化判断比率'!B31)</f>
        <v>介護保険特別会計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f t="shared" si="1"/>
        <v>15</v>
      </c>
      <c r="BF37" s="403"/>
      <c r="BG37" s="404" t="str">
        <f>IF('各会計、関係団体の財政状況及び健全化判断比率'!B38="","",'各会計、関係団体の財政状況及び健全化判断比率'!B38)</f>
        <v>農業集落排水事業特別会計</v>
      </c>
      <c r="BH37" s="404"/>
      <c r="BI37" s="404"/>
      <c r="BJ37" s="404"/>
      <c r="BK37" s="404"/>
      <c r="BL37" s="404"/>
      <c r="BM37" s="404"/>
      <c r="BN37" s="404"/>
      <c r="BO37" s="404"/>
      <c r="BP37" s="404"/>
      <c r="BQ37" s="404"/>
      <c r="BR37" s="404"/>
      <c r="BS37" s="404"/>
      <c r="BT37" s="404"/>
      <c r="BU37" s="404"/>
      <c r="BV37" s="181"/>
      <c r="BW37" s="403">
        <f t="shared" si="2"/>
        <v>22</v>
      </c>
      <c r="BX37" s="403"/>
      <c r="BY37" s="404" t="str">
        <f>IF('各会計、関係団体の財政状況及び健全化判断比率'!B71="","",'各会計、関係団体の財政状況及び健全化判断比率'!B71)</f>
        <v>大分県後期高齢者医療広域連合（普通会計）</v>
      </c>
      <c r="BZ37" s="404"/>
      <c r="CA37" s="404"/>
      <c r="CB37" s="404"/>
      <c r="CC37" s="404"/>
      <c r="CD37" s="404"/>
      <c r="CE37" s="404"/>
      <c r="CF37" s="404"/>
      <c r="CG37" s="404"/>
      <c r="CH37" s="404"/>
      <c r="CI37" s="404"/>
      <c r="CJ37" s="404"/>
      <c r="CK37" s="404"/>
      <c r="CL37" s="404"/>
      <c r="CM37" s="404"/>
      <c r="CN37" s="181"/>
      <c r="CO37" s="403">
        <f t="shared" si="3"/>
        <v>27</v>
      </c>
      <c r="CP37" s="403"/>
      <c r="CQ37" s="404" t="str">
        <f>IF('各会計、関係団体の財政状況及び健全化判断比率'!BS10="","",'各会計、関係団体の財政状況及び健全化判断比率'!BS10)</f>
        <v>佐伯広域森林組合</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9</v>
      </c>
      <c r="V38" s="403"/>
      <c r="W38" s="404" t="str">
        <f>IF('各会計、関係団体の財政状況及び健全化判断比率'!B32="","",'各会計、関係団体の財政状況及び健全化判断比率'!B32)</f>
        <v>介護予防支援事業特別会計</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f t="shared" si="1"/>
        <v>16</v>
      </c>
      <c r="BF38" s="403"/>
      <c r="BG38" s="404" t="str">
        <f>IF('各会計、関係団体の財政状況及び健全化判断比率'!B39="","",'各会計、関係団体の財政状況及び健全化判断比率'!B39)</f>
        <v>漁業集落排水事業特別会計</v>
      </c>
      <c r="BH38" s="404"/>
      <c r="BI38" s="404"/>
      <c r="BJ38" s="404"/>
      <c r="BK38" s="404"/>
      <c r="BL38" s="404"/>
      <c r="BM38" s="404"/>
      <c r="BN38" s="404"/>
      <c r="BO38" s="404"/>
      <c r="BP38" s="404"/>
      <c r="BQ38" s="404"/>
      <c r="BR38" s="404"/>
      <c r="BS38" s="404"/>
      <c r="BT38" s="404"/>
      <c r="BU38" s="404"/>
      <c r="BV38" s="181"/>
      <c r="BW38" s="403">
        <f t="shared" si="2"/>
        <v>23</v>
      </c>
      <c r="BX38" s="403"/>
      <c r="BY38" s="404" t="str">
        <f>IF('各会計、関係団体の財政状況及び健全化判断比率'!B72="","",'各会計、関係団体の財政状況及び健全化判断比率'!B72)</f>
        <v>大分県後期高齢者医療広域連合(後期高齢者医療事業会計)</v>
      </c>
      <c r="BZ38" s="404"/>
      <c r="CA38" s="404"/>
      <c r="CB38" s="404"/>
      <c r="CC38" s="404"/>
      <c r="CD38" s="404"/>
      <c r="CE38" s="404"/>
      <c r="CF38" s="404"/>
      <c r="CG38" s="404"/>
      <c r="CH38" s="404"/>
      <c r="CI38" s="404"/>
      <c r="CJ38" s="404"/>
      <c r="CK38" s="404"/>
      <c r="CL38" s="404"/>
      <c r="CM38" s="404"/>
      <c r="CN38" s="181"/>
      <c r="CO38" s="403">
        <f t="shared" si="3"/>
        <v>28</v>
      </c>
      <c r="CP38" s="403"/>
      <c r="CQ38" s="404" t="str">
        <f>IF('各会計、関係団体の財政状況及び健全化判断比率'!BS11="","",'各会計、関係団体の財政状況及び健全化判断比率'!BS11)</f>
        <v>大分県農業農村振興公社</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f t="shared" si="1"/>
        <v>17</v>
      </c>
      <c r="BF39" s="403"/>
      <c r="BG39" s="404" t="str">
        <f>IF('各会計、関係団体の財政状況及び健全化判断比率'!B40="","",'各会計、関係団体の財政状況及び健全化判断比率'!B40)</f>
        <v>小規模集合排水処理事業特別会計</v>
      </c>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f t="shared" si="3"/>
        <v>29</v>
      </c>
      <c r="CP39" s="403"/>
      <c r="CQ39" s="404" t="str">
        <f>IF('各会計、関係団体の財政状況及び健全化判断比率'!BS12="","",'各会計、関係団体の財政状況及び健全化判断比率'!BS12)</f>
        <v>（株）ケーブルテレビ佐伯</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f t="shared" si="1"/>
        <v>18</v>
      </c>
      <c r="BF40" s="403"/>
      <c r="BG40" s="404" t="str">
        <f>IF('各会計、関係団体の財政状況及び健全化判断比率'!B41="","",'各会計、関係団体の財政状況及び健全化判断比率'!B41)</f>
        <v>生活排水処理事業特別会計</v>
      </c>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f t="shared" si="3"/>
        <v>30</v>
      </c>
      <c r="CP40" s="403"/>
      <c r="CQ40" s="404" t="str">
        <f>IF('各会計、関係団体の財政状況及び健全化判断比率'!BS13="","",'各会計、関係団体の財政状況及び健全化判断比率'!BS13)</f>
        <v>一般財団法人観光まちづくり佐伯</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gjt/E51YpXwq1q8j3GH9ZtymwLYR9vfFCD5ndxTH/fapzd8y2zKg5/gDbCCCpeukdvowTiJzzLVrfA+BGypRow==" saltValue="xlws7LWKNz3iUpJuag6MA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536</v>
      </c>
      <c r="G33" s="29" t="s">
        <v>537</v>
      </c>
      <c r="H33" s="29" t="s">
        <v>538</v>
      </c>
      <c r="I33" s="29" t="s">
        <v>539</v>
      </c>
      <c r="J33" s="30" t="s">
        <v>540</v>
      </c>
      <c r="K33" s="22"/>
      <c r="L33" s="22"/>
      <c r="M33" s="22"/>
      <c r="N33" s="22"/>
      <c r="O33" s="22"/>
      <c r="P33" s="22"/>
    </row>
    <row r="34" spans="1:16" ht="39" customHeight="1" x14ac:dyDescent="0.15">
      <c r="A34" s="22"/>
      <c r="B34" s="31"/>
      <c r="C34" s="1187" t="s">
        <v>544</v>
      </c>
      <c r="D34" s="1187"/>
      <c r="E34" s="1188"/>
      <c r="F34" s="32">
        <v>2.57</v>
      </c>
      <c r="G34" s="33">
        <v>2.75</v>
      </c>
      <c r="H34" s="33">
        <v>3.45</v>
      </c>
      <c r="I34" s="33">
        <v>3.33</v>
      </c>
      <c r="J34" s="34">
        <v>4.09</v>
      </c>
      <c r="K34" s="22"/>
      <c r="L34" s="22"/>
      <c r="M34" s="22"/>
      <c r="N34" s="22"/>
      <c r="O34" s="22"/>
      <c r="P34" s="22"/>
    </row>
    <row r="35" spans="1:16" ht="39" customHeight="1" x14ac:dyDescent="0.15">
      <c r="A35" s="22"/>
      <c r="B35" s="35"/>
      <c r="C35" s="1181" t="s">
        <v>545</v>
      </c>
      <c r="D35" s="1182"/>
      <c r="E35" s="1183"/>
      <c r="F35" s="36">
        <v>2.4900000000000002</v>
      </c>
      <c r="G35" s="37">
        <v>2.4700000000000002</v>
      </c>
      <c r="H35" s="37">
        <v>2.2400000000000002</v>
      </c>
      <c r="I35" s="37">
        <v>2.4300000000000002</v>
      </c>
      <c r="J35" s="38">
        <v>2.54</v>
      </c>
      <c r="K35" s="22"/>
      <c r="L35" s="22"/>
      <c r="M35" s="22"/>
      <c r="N35" s="22"/>
      <c r="O35" s="22"/>
      <c r="P35" s="22"/>
    </row>
    <row r="36" spans="1:16" ht="39" customHeight="1" x14ac:dyDescent="0.15">
      <c r="A36" s="22"/>
      <c r="B36" s="35"/>
      <c r="C36" s="1181" t="s">
        <v>546</v>
      </c>
      <c r="D36" s="1182"/>
      <c r="E36" s="1183"/>
      <c r="F36" s="36" t="s">
        <v>498</v>
      </c>
      <c r="G36" s="37">
        <v>2.4700000000000002</v>
      </c>
      <c r="H36" s="37">
        <v>2.33</v>
      </c>
      <c r="I36" s="37">
        <v>2.4700000000000002</v>
      </c>
      <c r="J36" s="38">
        <v>2.4300000000000002</v>
      </c>
      <c r="K36" s="22"/>
      <c r="L36" s="22"/>
      <c r="M36" s="22"/>
      <c r="N36" s="22"/>
      <c r="O36" s="22"/>
      <c r="P36" s="22"/>
    </row>
    <row r="37" spans="1:16" ht="39" customHeight="1" x14ac:dyDescent="0.15">
      <c r="A37" s="22"/>
      <c r="B37" s="35"/>
      <c r="C37" s="1181" t="s">
        <v>547</v>
      </c>
      <c r="D37" s="1182"/>
      <c r="E37" s="1183"/>
      <c r="F37" s="36">
        <v>0.01</v>
      </c>
      <c r="G37" s="37">
        <v>0.02</v>
      </c>
      <c r="H37" s="37">
        <v>0.01</v>
      </c>
      <c r="I37" s="37">
        <v>0.01</v>
      </c>
      <c r="J37" s="38">
        <v>0.49</v>
      </c>
      <c r="K37" s="22"/>
      <c r="L37" s="22"/>
      <c r="M37" s="22"/>
      <c r="N37" s="22"/>
      <c r="O37" s="22"/>
      <c r="P37" s="22"/>
    </row>
    <row r="38" spans="1:16" ht="39" customHeight="1" x14ac:dyDescent="0.15">
      <c r="A38" s="22"/>
      <c r="B38" s="35"/>
      <c r="C38" s="1181" t="s">
        <v>548</v>
      </c>
      <c r="D38" s="1182"/>
      <c r="E38" s="1183"/>
      <c r="F38" s="36">
        <v>0</v>
      </c>
      <c r="G38" s="37">
        <v>0</v>
      </c>
      <c r="H38" s="37">
        <v>0</v>
      </c>
      <c r="I38" s="37">
        <v>0</v>
      </c>
      <c r="J38" s="38">
        <v>0.01</v>
      </c>
      <c r="K38" s="22"/>
      <c r="L38" s="22"/>
      <c r="M38" s="22"/>
      <c r="N38" s="22"/>
      <c r="O38" s="22"/>
      <c r="P38" s="22"/>
    </row>
    <row r="39" spans="1:16" ht="39" customHeight="1" x14ac:dyDescent="0.15">
      <c r="A39" s="22"/>
      <c r="B39" s="35"/>
      <c r="C39" s="1181" t="s">
        <v>549</v>
      </c>
      <c r="D39" s="1182"/>
      <c r="E39" s="1183"/>
      <c r="F39" s="36">
        <v>0</v>
      </c>
      <c r="G39" s="37">
        <v>0</v>
      </c>
      <c r="H39" s="37">
        <v>0</v>
      </c>
      <c r="I39" s="37">
        <v>0</v>
      </c>
      <c r="J39" s="38">
        <v>0.01</v>
      </c>
      <c r="K39" s="22"/>
      <c r="L39" s="22"/>
      <c r="M39" s="22"/>
      <c r="N39" s="22"/>
      <c r="O39" s="22"/>
      <c r="P39" s="22"/>
    </row>
    <row r="40" spans="1:16" ht="39" customHeight="1" x14ac:dyDescent="0.15">
      <c r="A40" s="22"/>
      <c r="B40" s="35"/>
      <c r="C40" s="1181" t="s">
        <v>550</v>
      </c>
      <c r="D40" s="1182"/>
      <c r="E40" s="1183"/>
      <c r="F40" s="36" t="s">
        <v>498</v>
      </c>
      <c r="G40" s="37" t="s">
        <v>498</v>
      </c>
      <c r="H40" s="37" t="s">
        <v>498</v>
      </c>
      <c r="I40" s="37">
        <v>0</v>
      </c>
      <c r="J40" s="38">
        <v>0.01</v>
      </c>
      <c r="K40" s="22"/>
      <c r="L40" s="22"/>
      <c r="M40" s="22"/>
      <c r="N40" s="22"/>
      <c r="O40" s="22"/>
      <c r="P40" s="22"/>
    </row>
    <row r="41" spans="1:16" ht="39" customHeight="1" x14ac:dyDescent="0.15">
      <c r="A41" s="22"/>
      <c r="B41" s="35"/>
      <c r="C41" s="1181" t="s">
        <v>551</v>
      </c>
      <c r="D41" s="1182"/>
      <c r="E41" s="1183"/>
      <c r="F41" s="36">
        <v>0</v>
      </c>
      <c r="G41" s="37">
        <v>0</v>
      </c>
      <c r="H41" s="37">
        <v>0</v>
      </c>
      <c r="I41" s="37">
        <v>0</v>
      </c>
      <c r="J41" s="38">
        <v>0.01</v>
      </c>
      <c r="K41" s="22"/>
      <c r="L41" s="22"/>
      <c r="M41" s="22"/>
      <c r="N41" s="22"/>
      <c r="O41" s="22"/>
      <c r="P41" s="22"/>
    </row>
    <row r="42" spans="1:16" ht="39" customHeight="1" x14ac:dyDescent="0.15">
      <c r="A42" s="22"/>
      <c r="B42" s="39"/>
      <c r="C42" s="1181" t="s">
        <v>552</v>
      </c>
      <c r="D42" s="1182"/>
      <c r="E42" s="1183"/>
      <c r="F42" s="36" t="s">
        <v>498</v>
      </c>
      <c r="G42" s="37" t="s">
        <v>498</v>
      </c>
      <c r="H42" s="37" t="s">
        <v>498</v>
      </c>
      <c r="I42" s="37" t="s">
        <v>498</v>
      </c>
      <c r="J42" s="38" t="s">
        <v>498</v>
      </c>
      <c r="K42" s="22"/>
      <c r="L42" s="22"/>
      <c r="M42" s="22"/>
      <c r="N42" s="22"/>
      <c r="O42" s="22"/>
      <c r="P42" s="22"/>
    </row>
    <row r="43" spans="1:16" ht="39" customHeight="1" thickBot="1" x14ac:dyDescent="0.2">
      <c r="A43" s="22"/>
      <c r="B43" s="40"/>
      <c r="C43" s="1184" t="s">
        <v>553</v>
      </c>
      <c r="D43" s="1185"/>
      <c r="E43" s="1186"/>
      <c r="F43" s="41">
        <v>2.39</v>
      </c>
      <c r="G43" s="42">
        <v>0.51</v>
      </c>
      <c r="H43" s="42">
        <v>0.97</v>
      </c>
      <c r="I43" s="42">
        <v>0.75</v>
      </c>
      <c r="J43" s="43">
        <v>0.03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Kiz1RNHMr8Rw+AbZaEANUjMy50NY8y8TwaVFLphlBBKisujaxq6AoAFyVdNKhe0mCMJz2FBVhGn/sfEBUnasA==" saltValue="OfDOtEk6jFOsfWlCwYmi2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Q56" sqref="Q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536</v>
      </c>
      <c r="L44" s="56" t="s">
        <v>537</v>
      </c>
      <c r="M44" s="56" t="s">
        <v>538</v>
      </c>
      <c r="N44" s="56" t="s">
        <v>539</v>
      </c>
      <c r="O44" s="57" t="s">
        <v>540</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6822</v>
      </c>
      <c r="L45" s="60">
        <v>6897</v>
      </c>
      <c r="M45" s="60">
        <v>6854</v>
      </c>
      <c r="N45" s="60">
        <v>6742</v>
      </c>
      <c r="O45" s="61">
        <v>6588</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498</v>
      </c>
      <c r="L46" s="64" t="s">
        <v>498</v>
      </c>
      <c r="M46" s="64" t="s">
        <v>498</v>
      </c>
      <c r="N46" s="64" t="s">
        <v>498</v>
      </c>
      <c r="O46" s="65" t="s">
        <v>498</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498</v>
      </c>
      <c r="L47" s="64" t="s">
        <v>498</v>
      </c>
      <c r="M47" s="64" t="s">
        <v>498</v>
      </c>
      <c r="N47" s="64" t="s">
        <v>498</v>
      </c>
      <c r="O47" s="65" t="s">
        <v>498</v>
      </c>
      <c r="P47" s="48"/>
      <c r="Q47" s="48"/>
      <c r="R47" s="48"/>
      <c r="S47" s="48"/>
      <c r="T47" s="48"/>
      <c r="U47" s="48"/>
    </row>
    <row r="48" spans="1:21" ht="30.75" customHeight="1" x14ac:dyDescent="0.15">
      <c r="A48" s="48"/>
      <c r="B48" s="1214"/>
      <c r="C48" s="1215"/>
      <c r="D48" s="62"/>
      <c r="E48" s="1191" t="s">
        <v>13</v>
      </c>
      <c r="F48" s="1191"/>
      <c r="G48" s="1191"/>
      <c r="H48" s="1191"/>
      <c r="I48" s="1191"/>
      <c r="J48" s="1192"/>
      <c r="K48" s="63">
        <v>1076</v>
      </c>
      <c r="L48" s="64">
        <v>1074</v>
      </c>
      <c r="M48" s="64">
        <v>1038</v>
      </c>
      <c r="N48" s="64">
        <v>995</v>
      </c>
      <c r="O48" s="65">
        <v>973</v>
      </c>
      <c r="P48" s="48"/>
      <c r="Q48" s="48"/>
      <c r="R48" s="48"/>
      <c r="S48" s="48"/>
      <c r="T48" s="48"/>
      <c r="U48" s="48"/>
    </row>
    <row r="49" spans="1:21" ht="30.75" customHeight="1" x14ac:dyDescent="0.15">
      <c r="A49" s="48"/>
      <c r="B49" s="1214"/>
      <c r="C49" s="1215"/>
      <c r="D49" s="62"/>
      <c r="E49" s="1191" t="s">
        <v>14</v>
      </c>
      <c r="F49" s="1191"/>
      <c r="G49" s="1191"/>
      <c r="H49" s="1191"/>
      <c r="I49" s="1191"/>
      <c r="J49" s="1192"/>
      <c r="K49" s="63" t="s">
        <v>498</v>
      </c>
      <c r="L49" s="64" t="s">
        <v>498</v>
      </c>
      <c r="M49" s="64" t="s">
        <v>498</v>
      </c>
      <c r="N49" s="64" t="s">
        <v>498</v>
      </c>
      <c r="O49" s="65" t="s">
        <v>498</v>
      </c>
      <c r="P49" s="48"/>
      <c r="Q49" s="48"/>
      <c r="R49" s="48"/>
      <c r="S49" s="48"/>
      <c r="T49" s="48"/>
      <c r="U49" s="48"/>
    </row>
    <row r="50" spans="1:21" ht="30.75" customHeight="1" x14ac:dyDescent="0.15">
      <c r="A50" s="48"/>
      <c r="B50" s="1214"/>
      <c r="C50" s="1215"/>
      <c r="D50" s="62"/>
      <c r="E50" s="1191" t="s">
        <v>15</v>
      </c>
      <c r="F50" s="1191"/>
      <c r="G50" s="1191"/>
      <c r="H50" s="1191"/>
      <c r="I50" s="1191"/>
      <c r="J50" s="1192"/>
      <c r="K50" s="63">
        <v>0</v>
      </c>
      <c r="L50" s="64">
        <v>0</v>
      </c>
      <c r="M50" s="64">
        <v>0</v>
      </c>
      <c r="N50" s="64">
        <v>0</v>
      </c>
      <c r="O50" s="65" t="s">
        <v>498</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v>0</v>
      </c>
      <c r="M51" s="64" t="s">
        <v>498</v>
      </c>
      <c r="N51" s="64">
        <v>0</v>
      </c>
      <c r="O51" s="65">
        <v>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6517</v>
      </c>
      <c r="L52" s="64">
        <v>6173</v>
      </c>
      <c r="M52" s="64">
        <v>5962</v>
      </c>
      <c r="N52" s="64">
        <v>5770</v>
      </c>
      <c r="O52" s="65">
        <v>5486</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1381</v>
      </c>
      <c r="L53" s="69">
        <v>1798</v>
      </c>
      <c r="M53" s="69">
        <v>1930</v>
      </c>
      <c r="N53" s="69">
        <v>1967</v>
      </c>
      <c r="O53" s="70">
        <v>2075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554</v>
      </c>
      <c r="L57" s="81" t="s">
        <v>555</v>
      </c>
      <c r="M57" s="81" t="s">
        <v>556</v>
      </c>
      <c r="N57" s="81" t="s">
        <v>557</v>
      </c>
      <c r="O57" s="82" t="s">
        <v>558</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Hl284s1DQ+uRG26miniVm0YGq/qPccQwGYGks51UilzRqZ/OJaPKBhd+aeb1XSlcL2zD/Aui+y8VDcw7GxJ6g==" saltValue="EXpUzK117leOlfUvUKTqY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536</v>
      </c>
      <c r="J40" s="103" t="s">
        <v>537</v>
      </c>
      <c r="K40" s="103" t="s">
        <v>538</v>
      </c>
      <c r="L40" s="103" t="s">
        <v>539</v>
      </c>
      <c r="M40" s="104" t="s">
        <v>540</v>
      </c>
    </row>
    <row r="41" spans="2:13" ht="27.75" customHeight="1" x14ac:dyDescent="0.15">
      <c r="B41" s="1232" t="s">
        <v>30</v>
      </c>
      <c r="C41" s="1233"/>
      <c r="D41" s="105"/>
      <c r="E41" s="1234" t="s">
        <v>31</v>
      </c>
      <c r="F41" s="1234"/>
      <c r="G41" s="1234"/>
      <c r="H41" s="1235"/>
      <c r="I41" s="355">
        <v>49433</v>
      </c>
      <c r="J41" s="356">
        <v>50665</v>
      </c>
      <c r="K41" s="356">
        <v>48971</v>
      </c>
      <c r="L41" s="356">
        <v>46071</v>
      </c>
      <c r="M41" s="357">
        <v>42746</v>
      </c>
    </row>
    <row r="42" spans="2:13" ht="27.75" customHeight="1" x14ac:dyDescent="0.15">
      <c r="B42" s="1222"/>
      <c r="C42" s="1223"/>
      <c r="D42" s="106"/>
      <c r="E42" s="1226" t="s">
        <v>32</v>
      </c>
      <c r="F42" s="1226"/>
      <c r="G42" s="1226"/>
      <c r="H42" s="1227"/>
      <c r="I42" s="358" t="s">
        <v>498</v>
      </c>
      <c r="J42" s="359" t="s">
        <v>498</v>
      </c>
      <c r="K42" s="359" t="s">
        <v>498</v>
      </c>
      <c r="L42" s="359" t="s">
        <v>498</v>
      </c>
      <c r="M42" s="360" t="s">
        <v>498</v>
      </c>
    </row>
    <row r="43" spans="2:13" ht="27.75" customHeight="1" x14ac:dyDescent="0.15">
      <c r="B43" s="1222"/>
      <c r="C43" s="1223"/>
      <c r="D43" s="106"/>
      <c r="E43" s="1226" t="s">
        <v>33</v>
      </c>
      <c r="F43" s="1226"/>
      <c r="G43" s="1226"/>
      <c r="H43" s="1227"/>
      <c r="I43" s="358">
        <v>9531</v>
      </c>
      <c r="J43" s="359">
        <v>9587</v>
      </c>
      <c r="K43" s="359">
        <v>9362</v>
      </c>
      <c r="L43" s="359">
        <v>8918</v>
      </c>
      <c r="M43" s="360">
        <v>7946</v>
      </c>
    </row>
    <row r="44" spans="2:13" ht="27.75" customHeight="1" x14ac:dyDescent="0.15">
      <c r="B44" s="1222"/>
      <c r="C44" s="1223"/>
      <c r="D44" s="106"/>
      <c r="E44" s="1226" t="s">
        <v>34</v>
      </c>
      <c r="F44" s="1226"/>
      <c r="G44" s="1226"/>
      <c r="H44" s="1227"/>
      <c r="I44" s="358" t="s">
        <v>498</v>
      </c>
      <c r="J44" s="359" t="s">
        <v>498</v>
      </c>
      <c r="K44" s="359" t="s">
        <v>498</v>
      </c>
      <c r="L44" s="359" t="s">
        <v>498</v>
      </c>
      <c r="M44" s="360" t="s">
        <v>498</v>
      </c>
    </row>
    <row r="45" spans="2:13" ht="27.75" customHeight="1" x14ac:dyDescent="0.15">
      <c r="B45" s="1222"/>
      <c r="C45" s="1223"/>
      <c r="D45" s="106"/>
      <c r="E45" s="1226" t="s">
        <v>35</v>
      </c>
      <c r="F45" s="1226"/>
      <c r="G45" s="1226"/>
      <c r="H45" s="1227"/>
      <c r="I45" s="358">
        <v>7574</v>
      </c>
      <c r="J45" s="359">
        <v>7402</v>
      </c>
      <c r="K45" s="359">
        <v>7167</v>
      </c>
      <c r="L45" s="359">
        <v>7215</v>
      </c>
      <c r="M45" s="360">
        <v>7118</v>
      </c>
    </row>
    <row r="46" spans="2:13" ht="27.75" customHeight="1" x14ac:dyDescent="0.15">
      <c r="B46" s="1222"/>
      <c r="C46" s="1223"/>
      <c r="D46" s="107"/>
      <c r="E46" s="1226" t="s">
        <v>36</v>
      </c>
      <c r="F46" s="1226"/>
      <c r="G46" s="1226"/>
      <c r="H46" s="1227"/>
      <c r="I46" s="358">
        <v>21</v>
      </c>
      <c r="J46" s="359">
        <v>17</v>
      </c>
      <c r="K46" s="359">
        <v>26</v>
      </c>
      <c r="L46" s="359">
        <v>31</v>
      </c>
      <c r="M46" s="360">
        <v>51</v>
      </c>
    </row>
    <row r="47" spans="2:13" ht="27.75" customHeight="1" x14ac:dyDescent="0.15">
      <c r="B47" s="1222"/>
      <c r="C47" s="1223"/>
      <c r="D47" s="108"/>
      <c r="E47" s="1236" t="s">
        <v>37</v>
      </c>
      <c r="F47" s="1237"/>
      <c r="G47" s="1237"/>
      <c r="H47" s="1238"/>
      <c r="I47" s="358" t="s">
        <v>498</v>
      </c>
      <c r="J47" s="359" t="s">
        <v>498</v>
      </c>
      <c r="K47" s="359" t="s">
        <v>498</v>
      </c>
      <c r="L47" s="359" t="s">
        <v>498</v>
      </c>
      <c r="M47" s="360" t="s">
        <v>498</v>
      </c>
    </row>
    <row r="48" spans="2:13" ht="27.75" customHeight="1" x14ac:dyDescent="0.15">
      <c r="B48" s="1222"/>
      <c r="C48" s="1223"/>
      <c r="D48" s="106"/>
      <c r="E48" s="1226" t="s">
        <v>38</v>
      </c>
      <c r="F48" s="1226"/>
      <c r="G48" s="1226"/>
      <c r="H48" s="1227"/>
      <c r="I48" s="358" t="s">
        <v>498</v>
      </c>
      <c r="J48" s="359" t="s">
        <v>498</v>
      </c>
      <c r="K48" s="359" t="s">
        <v>498</v>
      </c>
      <c r="L48" s="359" t="s">
        <v>498</v>
      </c>
      <c r="M48" s="360" t="s">
        <v>498</v>
      </c>
    </row>
    <row r="49" spans="2:13" ht="27.75" customHeight="1" x14ac:dyDescent="0.15">
      <c r="B49" s="1224"/>
      <c r="C49" s="1225"/>
      <c r="D49" s="106"/>
      <c r="E49" s="1226" t="s">
        <v>39</v>
      </c>
      <c r="F49" s="1226"/>
      <c r="G49" s="1226"/>
      <c r="H49" s="1227"/>
      <c r="I49" s="358" t="s">
        <v>498</v>
      </c>
      <c r="J49" s="359" t="s">
        <v>498</v>
      </c>
      <c r="K49" s="359" t="s">
        <v>498</v>
      </c>
      <c r="L49" s="359" t="s">
        <v>498</v>
      </c>
      <c r="M49" s="360" t="s">
        <v>498</v>
      </c>
    </row>
    <row r="50" spans="2:13" ht="27.75" customHeight="1" x14ac:dyDescent="0.15">
      <c r="B50" s="1220" t="s">
        <v>40</v>
      </c>
      <c r="C50" s="1221"/>
      <c r="D50" s="109"/>
      <c r="E50" s="1226" t="s">
        <v>41</v>
      </c>
      <c r="F50" s="1226"/>
      <c r="G50" s="1226"/>
      <c r="H50" s="1227"/>
      <c r="I50" s="358">
        <v>19922</v>
      </c>
      <c r="J50" s="359">
        <v>19049</v>
      </c>
      <c r="K50" s="359">
        <v>19990</v>
      </c>
      <c r="L50" s="359">
        <v>20199</v>
      </c>
      <c r="M50" s="360">
        <v>19064</v>
      </c>
    </row>
    <row r="51" spans="2:13" ht="27.75" customHeight="1" x14ac:dyDescent="0.15">
      <c r="B51" s="1222"/>
      <c r="C51" s="1223"/>
      <c r="D51" s="106"/>
      <c r="E51" s="1226" t="s">
        <v>42</v>
      </c>
      <c r="F51" s="1226"/>
      <c r="G51" s="1226"/>
      <c r="H51" s="1227"/>
      <c r="I51" s="358">
        <v>2457</v>
      </c>
      <c r="J51" s="359">
        <v>2519</v>
      </c>
      <c r="K51" s="359">
        <v>3070</v>
      </c>
      <c r="L51" s="359">
        <v>2934</v>
      </c>
      <c r="M51" s="360">
        <v>2733</v>
      </c>
    </row>
    <row r="52" spans="2:13" ht="27.75" customHeight="1" x14ac:dyDescent="0.15">
      <c r="B52" s="1224"/>
      <c r="C52" s="1225"/>
      <c r="D52" s="106"/>
      <c r="E52" s="1226" t="s">
        <v>43</v>
      </c>
      <c r="F52" s="1226"/>
      <c r="G52" s="1226"/>
      <c r="H52" s="1227"/>
      <c r="I52" s="358">
        <v>44894</v>
      </c>
      <c r="J52" s="359">
        <v>45442</v>
      </c>
      <c r="K52" s="359">
        <v>43837</v>
      </c>
      <c r="L52" s="359">
        <v>39939</v>
      </c>
      <c r="M52" s="360">
        <v>39243</v>
      </c>
    </row>
    <row r="53" spans="2:13" ht="27.75" customHeight="1" thickBot="1" x14ac:dyDescent="0.2">
      <c r="B53" s="1228" t="s">
        <v>19</v>
      </c>
      <c r="C53" s="1229"/>
      <c r="D53" s="110"/>
      <c r="E53" s="1230" t="s">
        <v>44</v>
      </c>
      <c r="F53" s="1230"/>
      <c r="G53" s="1230"/>
      <c r="H53" s="1231"/>
      <c r="I53" s="361">
        <v>-716</v>
      </c>
      <c r="J53" s="362">
        <v>661</v>
      </c>
      <c r="K53" s="362">
        <v>-1372</v>
      </c>
      <c r="L53" s="362">
        <v>-837</v>
      </c>
      <c r="M53" s="363">
        <v>-3180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4TyhjiMkJiAs43Nd4EW93Iks1F/UafmqDu6zQt96ZkW99WXjPRpuRqpYC8vlI9H6/ro7oiVBbfU4LQwvbOgV1A==" saltValue="LezS1l9y15BfzL6hTxyQ9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 zoomScale="70" zoomScaleNormal="70"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538</v>
      </c>
      <c r="G54" s="119" t="s">
        <v>539</v>
      </c>
      <c r="H54" s="120" t="s">
        <v>540</v>
      </c>
    </row>
    <row r="55" spans="2:8" ht="52.5" customHeight="1" x14ac:dyDescent="0.15">
      <c r="B55" s="121"/>
      <c r="C55" s="1247" t="s">
        <v>46</v>
      </c>
      <c r="D55" s="1247"/>
      <c r="E55" s="1248"/>
      <c r="F55" s="122">
        <v>6305</v>
      </c>
      <c r="G55" s="122">
        <v>6266</v>
      </c>
      <c r="H55" s="123">
        <v>5979</v>
      </c>
    </row>
    <row r="56" spans="2:8" ht="52.5" customHeight="1" x14ac:dyDescent="0.15">
      <c r="B56" s="124"/>
      <c r="C56" s="1249" t="s">
        <v>47</v>
      </c>
      <c r="D56" s="1249"/>
      <c r="E56" s="1250"/>
      <c r="F56" s="125">
        <v>5072</v>
      </c>
      <c r="G56" s="125">
        <v>4977</v>
      </c>
      <c r="H56" s="126">
        <v>4334</v>
      </c>
    </row>
    <row r="57" spans="2:8" ht="53.25" customHeight="1" x14ac:dyDescent="0.15">
      <c r="B57" s="124"/>
      <c r="C57" s="1251" t="s">
        <v>48</v>
      </c>
      <c r="D57" s="1251"/>
      <c r="E57" s="1252"/>
      <c r="F57" s="127">
        <v>8954</v>
      </c>
      <c r="G57" s="127">
        <v>9051</v>
      </c>
      <c r="H57" s="128">
        <v>8903</v>
      </c>
    </row>
    <row r="58" spans="2:8" ht="45.75" customHeight="1" x14ac:dyDescent="0.15">
      <c r="B58" s="129"/>
      <c r="C58" s="1239" t="s">
        <v>561</v>
      </c>
      <c r="D58" s="1240"/>
      <c r="E58" s="1241"/>
      <c r="F58" s="130">
        <v>3400</v>
      </c>
      <c r="G58" s="130">
        <v>3404</v>
      </c>
      <c r="H58" s="131">
        <v>3321</v>
      </c>
    </row>
    <row r="59" spans="2:8" ht="45.75" customHeight="1" x14ac:dyDescent="0.15">
      <c r="B59" s="129"/>
      <c r="C59" s="1239" t="s">
        <v>562</v>
      </c>
      <c r="D59" s="1240"/>
      <c r="E59" s="1241"/>
      <c r="F59" s="130">
        <v>2235</v>
      </c>
      <c r="G59" s="130">
        <v>2237</v>
      </c>
      <c r="H59" s="131">
        <v>2242</v>
      </c>
    </row>
    <row r="60" spans="2:8" ht="45.75" customHeight="1" x14ac:dyDescent="0.15">
      <c r="B60" s="129"/>
      <c r="C60" s="1239" t="s">
        <v>563</v>
      </c>
      <c r="D60" s="1240"/>
      <c r="E60" s="1241"/>
      <c r="F60" s="130">
        <v>1007</v>
      </c>
      <c r="G60" s="130">
        <v>1008</v>
      </c>
      <c r="H60" s="131">
        <v>942</v>
      </c>
    </row>
    <row r="61" spans="2:8" ht="45.75" customHeight="1" x14ac:dyDescent="0.15">
      <c r="B61" s="129"/>
      <c r="C61" s="1239" t="s">
        <v>564</v>
      </c>
      <c r="D61" s="1240"/>
      <c r="E61" s="1241"/>
      <c r="F61" s="130">
        <v>349</v>
      </c>
      <c r="G61" s="130">
        <v>465</v>
      </c>
      <c r="H61" s="131">
        <v>485</v>
      </c>
    </row>
    <row r="62" spans="2:8" ht="45.75" customHeight="1" thickBot="1" x14ac:dyDescent="0.2">
      <c r="B62" s="132"/>
      <c r="C62" s="1242" t="s">
        <v>565</v>
      </c>
      <c r="D62" s="1243"/>
      <c r="E62" s="1244"/>
      <c r="F62" s="133">
        <v>474</v>
      </c>
      <c r="G62" s="133">
        <v>474</v>
      </c>
      <c r="H62" s="134">
        <v>475</v>
      </c>
    </row>
    <row r="63" spans="2:8" ht="52.5" customHeight="1" thickBot="1" x14ac:dyDescent="0.2">
      <c r="B63" s="135"/>
      <c r="C63" s="1245" t="s">
        <v>49</v>
      </c>
      <c r="D63" s="1245"/>
      <c r="E63" s="1246"/>
      <c r="F63" s="136">
        <v>20331</v>
      </c>
      <c r="G63" s="136">
        <v>20293</v>
      </c>
      <c r="H63" s="137">
        <v>19217</v>
      </c>
    </row>
    <row r="64" spans="2:8" x14ac:dyDescent="0.15"/>
  </sheetData>
  <sheetProtection algorithmName="SHA-512" hashValue="po22hXIQRAQiuOTYXo+LmfASTZloWI6wLpk51ufObXqE7eJhI4p1JhL1qltVMs41CNeTBJturg8Z9mocK0xg5w==" saltValue="Q3corPqm+6U5rxUiC2Zk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7D4B3-3F37-4E9C-9EAE-65A1048194E0}">
  <sheetPr>
    <pageSetUpPr fitToPage="1"/>
  </sheetPr>
  <dimension ref="A1:DE85"/>
  <sheetViews>
    <sheetView showGridLines="0" topLeftCell="B1" zoomScale="85" zoomScaleNormal="85" zoomScaleSheetLayoutView="55" workbookViewId="0">
      <selection activeCell="BG63" sqref="BG63"/>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75" t="s">
        <v>585</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586</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536</v>
      </c>
      <c r="BQ50" s="1258"/>
      <c r="BR50" s="1258"/>
      <c r="BS50" s="1258"/>
      <c r="BT50" s="1258"/>
      <c r="BU50" s="1258"/>
      <c r="BV50" s="1258"/>
      <c r="BW50" s="1258"/>
      <c r="BX50" s="1258" t="s">
        <v>537</v>
      </c>
      <c r="BY50" s="1258"/>
      <c r="BZ50" s="1258"/>
      <c r="CA50" s="1258"/>
      <c r="CB50" s="1258"/>
      <c r="CC50" s="1258"/>
      <c r="CD50" s="1258"/>
      <c r="CE50" s="1258"/>
      <c r="CF50" s="1258" t="s">
        <v>538</v>
      </c>
      <c r="CG50" s="1258"/>
      <c r="CH50" s="1258"/>
      <c r="CI50" s="1258"/>
      <c r="CJ50" s="1258"/>
      <c r="CK50" s="1258"/>
      <c r="CL50" s="1258"/>
      <c r="CM50" s="1258"/>
      <c r="CN50" s="1258" t="s">
        <v>539</v>
      </c>
      <c r="CO50" s="1258"/>
      <c r="CP50" s="1258"/>
      <c r="CQ50" s="1258"/>
      <c r="CR50" s="1258"/>
      <c r="CS50" s="1258"/>
      <c r="CT50" s="1258"/>
      <c r="CU50" s="1258"/>
      <c r="CV50" s="1258" t="s">
        <v>540</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587</v>
      </c>
      <c r="AO51" s="1256"/>
      <c r="AP51" s="1256"/>
      <c r="AQ51" s="1256"/>
      <c r="AR51" s="1256"/>
      <c r="AS51" s="1256"/>
      <c r="AT51" s="1256"/>
      <c r="AU51" s="1256"/>
      <c r="AV51" s="1256"/>
      <c r="AW51" s="1256"/>
      <c r="AX51" s="1256"/>
      <c r="AY51" s="1256"/>
      <c r="AZ51" s="1256"/>
      <c r="BA51" s="1256"/>
      <c r="BB51" s="1256" t="s">
        <v>588</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v>3.4</v>
      </c>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589</v>
      </c>
      <c r="BC53" s="1256"/>
      <c r="BD53" s="1256"/>
      <c r="BE53" s="1256"/>
      <c r="BF53" s="1256"/>
      <c r="BG53" s="1256"/>
      <c r="BH53" s="1256"/>
      <c r="BI53" s="1256"/>
      <c r="BJ53" s="1256"/>
      <c r="BK53" s="1256"/>
      <c r="BL53" s="1256"/>
      <c r="BM53" s="1256"/>
      <c r="BN53" s="1256"/>
      <c r="BO53" s="1256"/>
      <c r="BP53" s="1253">
        <v>61.6</v>
      </c>
      <c r="BQ53" s="1253"/>
      <c r="BR53" s="1253"/>
      <c r="BS53" s="1253"/>
      <c r="BT53" s="1253"/>
      <c r="BU53" s="1253"/>
      <c r="BV53" s="1253"/>
      <c r="BW53" s="1253"/>
      <c r="BX53" s="1253">
        <v>61.5</v>
      </c>
      <c r="BY53" s="1253"/>
      <c r="BZ53" s="1253"/>
      <c r="CA53" s="1253"/>
      <c r="CB53" s="1253"/>
      <c r="CC53" s="1253"/>
      <c r="CD53" s="1253"/>
      <c r="CE53" s="1253"/>
      <c r="CF53" s="1253">
        <v>62.5</v>
      </c>
      <c r="CG53" s="1253"/>
      <c r="CH53" s="1253"/>
      <c r="CI53" s="1253"/>
      <c r="CJ53" s="1253"/>
      <c r="CK53" s="1253"/>
      <c r="CL53" s="1253"/>
      <c r="CM53" s="1253"/>
      <c r="CN53" s="1253">
        <v>63.7</v>
      </c>
      <c r="CO53" s="1253"/>
      <c r="CP53" s="1253"/>
      <c r="CQ53" s="1253"/>
      <c r="CR53" s="1253"/>
      <c r="CS53" s="1253"/>
      <c r="CT53" s="1253"/>
      <c r="CU53" s="1253"/>
      <c r="CV53" s="1253">
        <v>65</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590</v>
      </c>
      <c r="AO55" s="1258"/>
      <c r="AP55" s="1258"/>
      <c r="AQ55" s="1258"/>
      <c r="AR55" s="1258"/>
      <c r="AS55" s="1258"/>
      <c r="AT55" s="1258"/>
      <c r="AU55" s="1258"/>
      <c r="AV55" s="1258"/>
      <c r="AW55" s="1258"/>
      <c r="AX55" s="1258"/>
      <c r="AY55" s="1258"/>
      <c r="AZ55" s="1258"/>
      <c r="BA55" s="1258"/>
      <c r="BB55" s="1256" t="s">
        <v>588</v>
      </c>
      <c r="BC55" s="1256"/>
      <c r="BD55" s="1256"/>
      <c r="BE55" s="1256"/>
      <c r="BF55" s="1256"/>
      <c r="BG55" s="1256"/>
      <c r="BH55" s="1256"/>
      <c r="BI55" s="1256"/>
      <c r="BJ55" s="1256"/>
      <c r="BK55" s="1256"/>
      <c r="BL55" s="1256"/>
      <c r="BM55" s="1256"/>
      <c r="BN55" s="1256"/>
      <c r="BO55" s="1256"/>
      <c r="BP55" s="1253">
        <v>22.7</v>
      </c>
      <c r="BQ55" s="1253"/>
      <c r="BR55" s="1253"/>
      <c r="BS55" s="1253"/>
      <c r="BT55" s="1253"/>
      <c r="BU55" s="1253"/>
      <c r="BV55" s="1253"/>
      <c r="BW55" s="1253"/>
      <c r="BX55" s="1253">
        <v>27.8</v>
      </c>
      <c r="BY55" s="1253"/>
      <c r="BZ55" s="1253"/>
      <c r="CA55" s="1253"/>
      <c r="CB55" s="1253"/>
      <c r="CC55" s="1253"/>
      <c r="CD55" s="1253"/>
      <c r="CE55" s="1253"/>
      <c r="CF55" s="1253">
        <v>18</v>
      </c>
      <c r="CG55" s="1253"/>
      <c r="CH55" s="1253"/>
      <c r="CI55" s="1253"/>
      <c r="CJ55" s="1253"/>
      <c r="CK55" s="1253"/>
      <c r="CL55" s="1253"/>
      <c r="CM55" s="1253"/>
      <c r="CN55" s="1253">
        <v>12.7</v>
      </c>
      <c r="CO55" s="1253"/>
      <c r="CP55" s="1253"/>
      <c r="CQ55" s="1253"/>
      <c r="CR55" s="1253"/>
      <c r="CS55" s="1253"/>
      <c r="CT55" s="1253"/>
      <c r="CU55" s="1253"/>
      <c r="CV55" s="1253">
        <v>10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589</v>
      </c>
      <c r="BC57" s="1256"/>
      <c r="BD57" s="1256"/>
      <c r="BE57" s="1256"/>
      <c r="BF57" s="1256"/>
      <c r="BG57" s="1256"/>
      <c r="BH57" s="1256"/>
      <c r="BI57" s="1256"/>
      <c r="BJ57" s="1256"/>
      <c r="BK57" s="1256"/>
      <c r="BL57" s="1256"/>
      <c r="BM57" s="1256"/>
      <c r="BN57" s="1256"/>
      <c r="BO57" s="1256"/>
      <c r="BP57" s="1253">
        <v>60.6</v>
      </c>
      <c r="BQ57" s="1253"/>
      <c r="BR57" s="1253"/>
      <c r="BS57" s="1253"/>
      <c r="BT57" s="1253"/>
      <c r="BU57" s="1253"/>
      <c r="BV57" s="1253"/>
      <c r="BW57" s="1253"/>
      <c r="BX57" s="1253">
        <v>62</v>
      </c>
      <c r="BY57" s="1253"/>
      <c r="BZ57" s="1253"/>
      <c r="CA57" s="1253"/>
      <c r="CB57" s="1253"/>
      <c r="CC57" s="1253"/>
      <c r="CD57" s="1253"/>
      <c r="CE57" s="1253"/>
      <c r="CF57" s="1253">
        <v>62.2</v>
      </c>
      <c r="CG57" s="1253"/>
      <c r="CH57" s="1253"/>
      <c r="CI57" s="1253"/>
      <c r="CJ57" s="1253"/>
      <c r="CK57" s="1253"/>
      <c r="CL57" s="1253"/>
      <c r="CM57" s="1253"/>
      <c r="CN57" s="1253">
        <v>63.2</v>
      </c>
      <c r="CO57" s="1253"/>
      <c r="CP57" s="1253"/>
      <c r="CQ57" s="1253"/>
      <c r="CR57" s="1253"/>
      <c r="CS57" s="1253"/>
      <c r="CT57" s="1253"/>
      <c r="CU57" s="1253"/>
      <c r="CV57" s="1253">
        <v>64.599999999999994</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591</v>
      </c>
    </row>
    <row r="64" spans="1:109" x14ac:dyDescent="0.15">
      <c r="B64" s="372"/>
      <c r="G64" s="379"/>
      <c r="I64" s="392"/>
      <c r="J64" s="392"/>
      <c r="K64" s="392"/>
      <c r="L64" s="392"/>
      <c r="M64" s="392"/>
      <c r="N64" s="393"/>
      <c r="AM64" s="379"/>
      <c r="AN64" s="379" t="s">
        <v>584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592</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586</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536</v>
      </c>
      <c r="BQ72" s="1258"/>
      <c r="BR72" s="1258"/>
      <c r="BS72" s="1258"/>
      <c r="BT72" s="1258"/>
      <c r="BU72" s="1258"/>
      <c r="BV72" s="1258"/>
      <c r="BW72" s="1258"/>
      <c r="BX72" s="1258" t="s">
        <v>537</v>
      </c>
      <c r="BY72" s="1258"/>
      <c r="BZ72" s="1258"/>
      <c r="CA72" s="1258"/>
      <c r="CB72" s="1258"/>
      <c r="CC72" s="1258"/>
      <c r="CD72" s="1258"/>
      <c r="CE72" s="1258"/>
      <c r="CF72" s="1258" t="s">
        <v>538</v>
      </c>
      <c r="CG72" s="1258"/>
      <c r="CH72" s="1258"/>
      <c r="CI72" s="1258"/>
      <c r="CJ72" s="1258"/>
      <c r="CK72" s="1258"/>
      <c r="CL72" s="1258"/>
      <c r="CM72" s="1258"/>
      <c r="CN72" s="1258" t="s">
        <v>539</v>
      </c>
      <c r="CO72" s="1258"/>
      <c r="CP72" s="1258"/>
      <c r="CQ72" s="1258"/>
      <c r="CR72" s="1258"/>
      <c r="CS72" s="1258"/>
      <c r="CT72" s="1258"/>
      <c r="CU72" s="1258"/>
      <c r="CV72" s="1258" t="s">
        <v>540</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587</v>
      </c>
      <c r="AO73" s="1256"/>
      <c r="AP73" s="1256"/>
      <c r="AQ73" s="1256"/>
      <c r="AR73" s="1256"/>
      <c r="AS73" s="1256"/>
      <c r="AT73" s="1256"/>
      <c r="AU73" s="1256"/>
      <c r="AV73" s="1256"/>
      <c r="AW73" s="1256"/>
      <c r="AX73" s="1256"/>
      <c r="AY73" s="1256"/>
      <c r="AZ73" s="1256"/>
      <c r="BA73" s="1256"/>
      <c r="BB73" s="1256" t="s">
        <v>588</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v>3.4</v>
      </c>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593</v>
      </c>
      <c r="BC75" s="1256"/>
      <c r="BD75" s="1256"/>
      <c r="BE75" s="1256"/>
      <c r="BF75" s="1256"/>
      <c r="BG75" s="1256"/>
      <c r="BH75" s="1256"/>
      <c r="BI75" s="1256"/>
      <c r="BJ75" s="1256"/>
      <c r="BK75" s="1256"/>
      <c r="BL75" s="1256"/>
      <c r="BM75" s="1256"/>
      <c r="BN75" s="1256"/>
      <c r="BO75" s="1256"/>
      <c r="BP75" s="1253">
        <v>8.4</v>
      </c>
      <c r="BQ75" s="1253"/>
      <c r="BR75" s="1253"/>
      <c r="BS75" s="1253"/>
      <c r="BT75" s="1253"/>
      <c r="BU75" s="1253"/>
      <c r="BV75" s="1253"/>
      <c r="BW75" s="1253"/>
      <c r="BX75" s="1253">
        <v>8.3000000000000007</v>
      </c>
      <c r="BY75" s="1253"/>
      <c r="BZ75" s="1253"/>
      <c r="CA75" s="1253"/>
      <c r="CB75" s="1253"/>
      <c r="CC75" s="1253"/>
      <c r="CD75" s="1253"/>
      <c r="CE75" s="1253"/>
      <c r="CF75" s="1253">
        <v>8.6999999999999993</v>
      </c>
      <c r="CG75" s="1253"/>
      <c r="CH75" s="1253"/>
      <c r="CI75" s="1253"/>
      <c r="CJ75" s="1253"/>
      <c r="CK75" s="1253"/>
      <c r="CL75" s="1253"/>
      <c r="CM75" s="1253"/>
      <c r="CN75" s="1253">
        <v>9.6999999999999993</v>
      </c>
      <c r="CO75" s="1253"/>
      <c r="CP75" s="1253"/>
      <c r="CQ75" s="1253"/>
      <c r="CR75" s="1253"/>
      <c r="CS75" s="1253"/>
      <c r="CT75" s="1253"/>
      <c r="CU75" s="1253"/>
      <c r="CV75" s="1253">
        <v>10</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590</v>
      </c>
      <c r="AO77" s="1258"/>
      <c r="AP77" s="1258"/>
      <c r="AQ77" s="1258"/>
      <c r="AR77" s="1258"/>
      <c r="AS77" s="1258"/>
      <c r="AT77" s="1258"/>
      <c r="AU77" s="1258"/>
      <c r="AV77" s="1258"/>
      <c r="AW77" s="1258"/>
      <c r="AX77" s="1258"/>
      <c r="AY77" s="1258"/>
      <c r="AZ77" s="1258"/>
      <c r="BA77" s="1258"/>
      <c r="BB77" s="1256" t="s">
        <v>588</v>
      </c>
      <c r="BC77" s="1256"/>
      <c r="BD77" s="1256"/>
      <c r="BE77" s="1256"/>
      <c r="BF77" s="1256"/>
      <c r="BG77" s="1256"/>
      <c r="BH77" s="1256"/>
      <c r="BI77" s="1256"/>
      <c r="BJ77" s="1256"/>
      <c r="BK77" s="1256"/>
      <c r="BL77" s="1256"/>
      <c r="BM77" s="1256"/>
      <c r="BN77" s="1256"/>
      <c r="BO77" s="1256"/>
      <c r="BP77" s="1253">
        <v>22.7</v>
      </c>
      <c r="BQ77" s="1253"/>
      <c r="BR77" s="1253"/>
      <c r="BS77" s="1253"/>
      <c r="BT77" s="1253"/>
      <c r="BU77" s="1253"/>
      <c r="BV77" s="1253"/>
      <c r="BW77" s="1253"/>
      <c r="BX77" s="1253">
        <v>27.8</v>
      </c>
      <c r="BY77" s="1253"/>
      <c r="BZ77" s="1253"/>
      <c r="CA77" s="1253"/>
      <c r="CB77" s="1253"/>
      <c r="CC77" s="1253"/>
      <c r="CD77" s="1253"/>
      <c r="CE77" s="1253"/>
      <c r="CF77" s="1253">
        <v>18</v>
      </c>
      <c r="CG77" s="1253"/>
      <c r="CH77" s="1253"/>
      <c r="CI77" s="1253"/>
      <c r="CJ77" s="1253"/>
      <c r="CK77" s="1253"/>
      <c r="CL77" s="1253"/>
      <c r="CM77" s="1253"/>
      <c r="CN77" s="1253">
        <v>12.7</v>
      </c>
      <c r="CO77" s="1253"/>
      <c r="CP77" s="1253"/>
      <c r="CQ77" s="1253"/>
      <c r="CR77" s="1253"/>
      <c r="CS77" s="1253"/>
      <c r="CT77" s="1253"/>
      <c r="CU77" s="1253"/>
      <c r="CV77" s="1253">
        <v>10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593</v>
      </c>
      <c r="BC79" s="1256"/>
      <c r="BD79" s="1256"/>
      <c r="BE79" s="1256"/>
      <c r="BF79" s="1256"/>
      <c r="BG79" s="1256"/>
      <c r="BH79" s="1256"/>
      <c r="BI79" s="1256"/>
      <c r="BJ79" s="1256"/>
      <c r="BK79" s="1256"/>
      <c r="BL79" s="1256"/>
      <c r="BM79" s="1256"/>
      <c r="BN79" s="1256"/>
      <c r="BO79" s="1256"/>
      <c r="BP79" s="1253">
        <v>7.7</v>
      </c>
      <c r="BQ79" s="1253"/>
      <c r="BR79" s="1253"/>
      <c r="BS79" s="1253"/>
      <c r="BT79" s="1253"/>
      <c r="BU79" s="1253"/>
      <c r="BV79" s="1253"/>
      <c r="BW79" s="1253"/>
      <c r="BX79" s="1253">
        <v>7.5</v>
      </c>
      <c r="BY79" s="1253"/>
      <c r="BZ79" s="1253"/>
      <c r="CA79" s="1253"/>
      <c r="CB79" s="1253"/>
      <c r="CC79" s="1253"/>
      <c r="CD79" s="1253"/>
      <c r="CE79" s="1253"/>
      <c r="CF79" s="1253">
        <v>6.6</v>
      </c>
      <c r="CG79" s="1253"/>
      <c r="CH79" s="1253"/>
      <c r="CI79" s="1253"/>
      <c r="CJ79" s="1253"/>
      <c r="CK79" s="1253"/>
      <c r="CL79" s="1253"/>
      <c r="CM79" s="1253"/>
      <c r="CN79" s="1253">
        <v>6.6</v>
      </c>
      <c r="CO79" s="1253"/>
      <c r="CP79" s="1253"/>
      <c r="CQ79" s="1253"/>
      <c r="CR79" s="1253"/>
      <c r="CS79" s="1253"/>
      <c r="CT79" s="1253"/>
      <c r="CU79" s="1253"/>
      <c r="CV79" s="1253">
        <v>6.7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WY1GX+iSARC7MXLWrCkKsFl4Zw+RWuKhOHU6XS0qP1gyyjy7MTsmWCJ93RK3VVFe4jrYDy7pI2ZYfipYlv2t0A==" saltValue="467Q6WfOWAcqPA0KNLqKh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6B910-D550-4C89-8275-AE724BBF112F}">
  <sheetPr>
    <pageSetUpPr fitToPage="1"/>
  </sheetPr>
  <dimension ref="A1:DR125"/>
  <sheetViews>
    <sheetView showGridLines="0" topLeftCell="A91" zoomScaleNormal="100" zoomScaleSheetLayoutView="70" workbookViewId="0">
      <selection activeCell="BG63" sqref="BG6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486</v>
      </c>
    </row>
  </sheetData>
  <sheetProtection algorithmName="SHA-512" hashValue="JLxZ5pnCT2iEqVfpQt3lglxDSTBHmN+jOsw1+pYZgX8OhxYuA1GKUardBJmbQh5oOJdhkhcEZP84MePOWWSqvg==" saltValue="PVkdBPkw9D5QJJ7JUMXwu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8E5CC-6235-48B6-95C5-CDE7AB8F66DC}">
  <sheetPr>
    <pageSetUpPr fitToPage="1"/>
  </sheetPr>
  <dimension ref="A1:DR125"/>
  <sheetViews>
    <sheetView showGridLines="0" topLeftCell="H77" zoomScale="86" zoomScaleNormal="86" zoomScaleSheetLayoutView="55" workbookViewId="0">
      <selection activeCell="AF112" sqref="AF11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486</v>
      </c>
    </row>
  </sheetData>
  <sheetProtection algorithmName="SHA-512" hashValue="iqDhfJCoBPXfbnpZOaYeJbWvcu2LzpYctJQbGg53MDD464IZPas7CqRIm/VDACreh440H0zdW84PB9n0rsaCqQ==" saltValue="scVVwngg9PXzSW2k32AAz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535</v>
      </c>
      <c r="G2" s="151"/>
      <c r="H2" s="152"/>
    </row>
    <row r="3" spans="1:8" x14ac:dyDescent="0.15">
      <c r="A3" s="148" t="s">
        <v>528</v>
      </c>
      <c r="B3" s="153"/>
      <c r="C3" s="154"/>
      <c r="D3" s="155">
        <v>137699</v>
      </c>
      <c r="E3" s="156"/>
      <c r="F3" s="157">
        <v>70166</v>
      </c>
      <c r="G3" s="158"/>
      <c r="H3" s="159"/>
    </row>
    <row r="4" spans="1:8" x14ac:dyDescent="0.15">
      <c r="A4" s="160"/>
      <c r="B4" s="161"/>
      <c r="C4" s="162"/>
      <c r="D4" s="163">
        <v>59766</v>
      </c>
      <c r="E4" s="164"/>
      <c r="F4" s="165">
        <v>36115</v>
      </c>
      <c r="G4" s="166"/>
      <c r="H4" s="167"/>
    </row>
    <row r="5" spans="1:8" x14ac:dyDescent="0.15">
      <c r="A5" s="148" t="s">
        <v>530</v>
      </c>
      <c r="B5" s="153"/>
      <c r="C5" s="154"/>
      <c r="D5" s="155">
        <v>138015</v>
      </c>
      <c r="E5" s="156"/>
      <c r="F5" s="157">
        <v>70329</v>
      </c>
      <c r="G5" s="158"/>
      <c r="H5" s="159"/>
    </row>
    <row r="6" spans="1:8" x14ac:dyDescent="0.15">
      <c r="A6" s="160"/>
      <c r="B6" s="161"/>
      <c r="C6" s="162"/>
      <c r="D6" s="163">
        <v>43430</v>
      </c>
      <c r="E6" s="164"/>
      <c r="F6" s="165">
        <v>39403</v>
      </c>
      <c r="G6" s="166"/>
      <c r="H6" s="167"/>
    </row>
    <row r="7" spans="1:8" x14ac:dyDescent="0.15">
      <c r="A7" s="148" t="s">
        <v>531</v>
      </c>
      <c r="B7" s="153"/>
      <c r="C7" s="154"/>
      <c r="D7" s="155">
        <v>91182</v>
      </c>
      <c r="E7" s="156"/>
      <c r="F7" s="157">
        <v>54225</v>
      </c>
      <c r="G7" s="158"/>
      <c r="H7" s="159"/>
    </row>
    <row r="8" spans="1:8" x14ac:dyDescent="0.15">
      <c r="A8" s="160"/>
      <c r="B8" s="161"/>
      <c r="C8" s="162"/>
      <c r="D8" s="163">
        <v>37482</v>
      </c>
      <c r="E8" s="164"/>
      <c r="F8" s="165">
        <v>27337</v>
      </c>
      <c r="G8" s="166"/>
      <c r="H8" s="167"/>
    </row>
    <row r="9" spans="1:8" x14ac:dyDescent="0.15">
      <c r="A9" s="148" t="s">
        <v>532</v>
      </c>
      <c r="B9" s="153"/>
      <c r="C9" s="154"/>
      <c r="D9" s="155">
        <v>76804</v>
      </c>
      <c r="E9" s="156"/>
      <c r="F9" s="157">
        <v>54016</v>
      </c>
      <c r="G9" s="158"/>
      <c r="H9" s="159"/>
    </row>
    <row r="10" spans="1:8" x14ac:dyDescent="0.15">
      <c r="A10" s="160"/>
      <c r="B10" s="161"/>
      <c r="C10" s="162"/>
      <c r="D10" s="163">
        <v>36525</v>
      </c>
      <c r="E10" s="164"/>
      <c r="F10" s="165">
        <v>28078</v>
      </c>
      <c r="G10" s="166"/>
      <c r="H10" s="167"/>
    </row>
    <row r="11" spans="1:8" x14ac:dyDescent="0.15">
      <c r="A11" s="148" t="s">
        <v>533</v>
      </c>
      <c r="B11" s="153"/>
      <c r="C11" s="154"/>
      <c r="D11" s="155">
        <v>94695</v>
      </c>
      <c r="E11" s="156"/>
      <c r="F11" s="157">
        <v>52786</v>
      </c>
      <c r="G11" s="158"/>
      <c r="H11" s="159"/>
    </row>
    <row r="12" spans="1:8" x14ac:dyDescent="0.15">
      <c r="A12" s="160"/>
      <c r="B12" s="161"/>
      <c r="C12" s="168"/>
      <c r="D12" s="163">
        <v>35803</v>
      </c>
      <c r="E12" s="164"/>
      <c r="F12" s="165">
        <v>28742</v>
      </c>
      <c r="G12" s="166"/>
      <c r="H12" s="167"/>
    </row>
    <row r="13" spans="1:8" x14ac:dyDescent="0.15">
      <c r="A13" s="148"/>
      <c r="B13" s="153"/>
      <c r="C13" s="169"/>
      <c r="D13" s="170">
        <v>107679</v>
      </c>
      <c r="E13" s="171"/>
      <c r="F13" s="172">
        <v>60304</v>
      </c>
      <c r="G13" s="173"/>
      <c r="H13" s="159"/>
    </row>
    <row r="14" spans="1:8" x14ac:dyDescent="0.15">
      <c r="A14" s="160"/>
      <c r="B14" s="161"/>
      <c r="C14" s="162"/>
      <c r="D14" s="163">
        <v>42601</v>
      </c>
      <c r="E14" s="164"/>
      <c r="F14" s="165">
        <v>31935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2.57</v>
      </c>
      <c r="C19" s="174">
        <f>ROUND(VALUE(SUBSTITUTE(実質収支比率等に係る経年分析!G$48,"▲","-")),2)</f>
        <v>2.75</v>
      </c>
      <c r="D19" s="174">
        <f>ROUND(VALUE(SUBSTITUTE(実質収支比率等に係る経年分析!H$48,"▲","-")),2)</f>
        <v>3.45</v>
      </c>
      <c r="E19" s="174">
        <f>ROUND(VALUE(SUBSTITUTE(実質収支比率等に係る経年分析!I$48,"▲","-")),2)</f>
        <v>3.34</v>
      </c>
      <c r="F19" s="174">
        <f>ROUND(VALUE(SUBSTITUTE(実質収支比率等に係る経年分析!J$48,"▲","-")),2)</f>
        <v>4.09</v>
      </c>
    </row>
    <row r="20" spans="1:11" x14ac:dyDescent="0.15">
      <c r="A20" s="174" t="s">
        <v>53</v>
      </c>
      <c r="B20" s="174">
        <f>ROUND(VALUE(SUBSTITUTE(実質収支比率等に係る経年分析!F$47,"▲","-")),2)</f>
        <v>23.55</v>
      </c>
      <c r="C20" s="174">
        <f>ROUND(VALUE(SUBSTITUTE(実質収支比率等に係る経年分析!G$47,"▲","-")),2)</f>
        <v>22.92</v>
      </c>
      <c r="D20" s="174">
        <f>ROUND(VALUE(SUBSTITUTE(実質収支比率等に係る経年分析!H$47,"▲","-")),2)</f>
        <v>24.64</v>
      </c>
      <c r="E20" s="174">
        <f>ROUND(VALUE(SUBSTITUTE(実質収支比率等に係る経年分析!I$47,"▲","-")),2)</f>
        <v>25.26</v>
      </c>
      <c r="F20" s="174">
        <f>ROUND(VALUE(SUBSTITUTE(実質収支比率等に係る経年分析!J$47,"▲","-")),2)</f>
        <v>24</v>
      </c>
    </row>
    <row r="21" spans="1:11" x14ac:dyDescent="0.15">
      <c r="A21" s="174" t="s">
        <v>54</v>
      </c>
      <c r="B21" s="174">
        <f>IF(ISNUMBER(VALUE(SUBSTITUTE(実質収支比率等に係る経年分析!F$49,"▲","-"))),ROUND(VALUE(SUBSTITUTE(実質収支比率等に係る経年分析!F$49,"▲","-")),2),NA())</f>
        <v>-2.54</v>
      </c>
      <c r="C21" s="174">
        <f>IF(ISNUMBER(VALUE(SUBSTITUTE(実質収支比率等に係る経年分析!G$49,"▲","-"))),ROUND(VALUE(SUBSTITUTE(実質収支比率等に係る経年分析!G$49,"▲","-")),2),NA())</f>
        <v>-7.0000000000000007E-2</v>
      </c>
      <c r="D21" s="174">
        <f>IF(ISNUMBER(VALUE(SUBSTITUTE(実質収支比率等に係る経年分析!H$49,"▲","-"))),ROUND(VALUE(SUBSTITUTE(実質収支比率等に係る経年分析!H$49,"▲","-")),2),NA())</f>
        <v>3.07</v>
      </c>
      <c r="E21" s="174">
        <f>IF(ISNUMBER(VALUE(SUBSTITUTE(実質収支比率等に係る経年分析!I$49,"▲","-"))),ROUND(VALUE(SUBSTITUTE(実質収支比率等に係る経年分析!I$49,"▲","-")),2),NA())</f>
        <v>-0.39</v>
      </c>
      <c r="F21" s="174">
        <f>IF(ISNUMBER(VALUE(SUBSTITUTE(実質収支比率等に係る経年分析!J$49,"▲","-"))),ROUND(VALUE(SUBSTITUTE(実質収支比率等に係る経年分析!J$49,"▲","-")),2),NA())</f>
        <v>1.06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2.39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0.51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0.97</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0.75</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0.03</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漁業集落排水事業特別会計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蒲江・深島航路事業特別会計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生活排水処理事業特別会計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15">
      <c r="A33" s="175" t="str">
        <f>IF(連結実質赤字比率に係る赤字・黒字の構成分析!C$37="",NA(),連結実質赤字比率に係る赤字・黒字の構成分析!C$37)</f>
        <v>地方卸売市場事業特別会計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0.49</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2.4700000000000002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2.33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2.4700000000000002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2.4300000000000002</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2.4900000000000002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2.4700000000000002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2.2400000000000002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2.4300000000000002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2.57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2.75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3.45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3.33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4.09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6517</v>
      </c>
      <c r="E42" s="176"/>
      <c r="F42" s="176"/>
      <c r="G42" s="176">
        <f>'実質公債費比率（分子）の構造'!L$52</f>
        <v>6173</v>
      </c>
      <c r="H42" s="176"/>
      <c r="I42" s="176"/>
      <c r="J42" s="176">
        <f>'実質公債費比率（分子）の構造'!M$52</f>
        <v>5962</v>
      </c>
      <c r="K42" s="176"/>
      <c r="L42" s="176"/>
      <c r="M42" s="176">
        <f>'実質公債費比率（分子）の構造'!N$52</f>
        <v>5770</v>
      </c>
      <c r="N42" s="176"/>
      <c r="O42" s="176"/>
      <c r="P42" s="176">
        <f>'実質公債費比率（分子）の構造'!O$52</f>
        <v>5486</v>
      </c>
    </row>
    <row r="43" spans="1:16" x14ac:dyDescent="0.15">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1076</v>
      </c>
      <c r="C46" s="176"/>
      <c r="D46" s="176"/>
      <c r="E46" s="176">
        <f>'実質公債費比率（分子）の構造'!L$48</f>
        <v>1074</v>
      </c>
      <c r="F46" s="176"/>
      <c r="G46" s="176"/>
      <c r="H46" s="176">
        <f>'実質公債費比率（分子）の構造'!M$48</f>
        <v>1038</v>
      </c>
      <c r="I46" s="176"/>
      <c r="J46" s="176"/>
      <c r="K46" s="176">
        <f>'実質公債費比率（分子）の構造'!N$48</f>
        <v>995</v>
      </c>
      <c r="L46" s="176"/>
      <c r="M46" s="176"/>
      <c r="N46" s="176">
        <f>'実質公債費比率（分子）の構造'!O$48</f>
        <v>973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6822</v>
      </c>
      <c r="C49" s="176"/>
      <c r="D49" s="176"/>
      <c r="E49" s="176">
        <f>'実質公債費比率（分子）の構造'!L$45</f>
        <v>6897</v>
      </c>
      <c r="F49" s="176"/>
      <c r="G49" s="176"/>
      <c r="H49" s="176">
        <f>'実質公債費比率（分子）の構造'!M$45</f>
        <v>6854</v>
      </c>
      <c r="I49" s="176"/>
      <c r="J49" s="176"/>
      <c r="K49" s="176">
        <f>'実質公債費比率（分子）の構造'!N$45</f>
        <v>6742</v>
      </c>
      <c r="L49" s="176"/>
      <c r="M49" s="176"/>
      <c r="N49" s="176">
        <f>'実質公債費比率（分子）の構造'!O$45</f>
        <v>6588</v>
      </c>
      <c r="O49" s="176"/>
      <c r="P49" s="176"/>
    </row>
    <row r="50" spans="1:16" x14ac:dyDescent="0.15">
      <c r="A50" s="176" t="s">
        <v>67</v>
      </c>
      <c r="B50" s="176" t="e">
        <f>NA()</f>
        <v>#N/A</v>
      </c>
      <c r="C50" s="176">
        <f>IF(ISNUMBER('実質公債費比率（分子）の構造'!K$53),'実質公債費比率（分子）の構造'!K$53,NA())</f>
        <v>1381</v>
      </c>
      <c r="D50" s="176" t="e">
        <f>NA()</f>
        <v>#N/A</v>
      </c>
      <c r="E50" s="176" t="e">
        <f>NA()</f>
        <v>#N/A</v>
      </c>
      <c r="F50" s="176">
        <f>IF(ISNUMBER('実質公債費比率（分子）の構造'!L$53),'実質公債費比率（分子）の構造'!L$53,NA())</f>
        <v>1798</v>
      </c>
      <c r="G50" s="176" t="e">
        <f>NA()</f>
        <v>#N/A</v>
      </c>
      <c r="H50" s="176" t="e">
        <f>NA()</f>
        <v>#N/A</v>
      </c>
      <c r="I50" s="176">
        <f>IF(ISNUMBER('実質公債費比率（分子）の構造'!M$53),'実質公債費比率（分子）の構造'!M$53,NA())</f>
        <v>1930</v>
      </c>
      <c r="J50" s="176" t="e">
        <f>NA()</f>
        <v>#N/A</v>
      </c>
      <c r="K50" s="176" t="e">
        <f>NA()</f>
        <v>#N/A</v>
      </c>
      <c r="L50" s="176">
        <f>IF(ISNUMBER('実質公債費比率（分子）の構造'!N$53),'実質公債費比率（分子）の構造'!N$53,NA())</f>
        <v>1967</v>
      </c>
      <c r="M50" s="176" t="e">
        <f>NA()</f>
        <v>#N/A</v>
      </c>
      <c r="N50" s="176" t="e">
        <f>NA()</f>
        <v>#N/A</v>
      </c>
      <c r="O50" s="176">
        <f>IF(ISNUMBER('実質公債費比率（分子）の構造'!O$53),'実質公債費比率（分子）の構造'!O$53,NA())</f>
        <v>2075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44894</v>
      </c>
      <c r="E56" s="175"/>
      <c r="F56" s="175"/>
      <c r="G56" s="175">
        <f>'将来負担比率（分子）の構造'!J$52</f>
        <v>45442</v>
      </c>
      <c r="H56" s="175"/>
      <c r="I56" s="175"/>
      <c r="J56" s="175">
        <f>'将来負担比率（分子）の構造'!K$52</f>
        <v>43837</v>
      </c>
      <c r="K56" s="175"/>
      <c r="L56" s="175"/>
      <c r="M56" s="175">
        <f>'将来負担比率（分子）の構造'!L$52</f>
        <v>39939</v>
      </c>
      <c r="N56" s="175"/>
      <c r="O56" s="175"/>
      <c r="P56" s="175">
        <f>'将来負担比率（分子）の構造'!M$52</f>
        <v>39243</v>
      </c>
    </row>
    <row r="57" spans="1:16" x14ac:dyDescent="0.15">
      <c r="A57" s="175" t="s">
        <v>42</v>
      </c>
      <c r="B57" s="175"/>
      <c r="C57" s="175"/>
      <c r="D57" s="175">
        <f>'将来負担比率（分子）の構造'!I$51</f>
        <v>2457</v>
      </c>
      <c r="E57" s="175"/>
      <c r="F57" s="175"/>
      <c r="G57" s="175">
        <f>'将来負担比率（分子）の構造'!J$51</f>
        <v>2519</v>
      </c>
      <c r="H57" s="175"/>
      <c r="I57" s="175"/>
      <c r="J57" s="175">
        <f>'将来負担比率（分子）の構造'!K$51</f>
        <v>3070</v>
      </c>
      <c r="K57" s="175"/>
      <c r="L57" s="175"/>
      <c r="M57" s="175">
        <f>'将来負担比率（分子）の構造'!L$51</f>
        <v>2934</v>
      </c>
      <c r="N57" s="175"/>
      <c r="O57" s="175"/>
      <c r="P57" s="175">
        <f>'将来負担比率（分子）の構造'!M$51</f>
        <v>2733</v>
      </c>
    </row>
    <row r="58" spans="1:16" x14ac:dyDescent="0.15">
      <c r="A58" s="175" t="s">
        <v>41</v>
      </c>
      <c r="B58" s="175"/>
      <c r="C58" s="175"/>
      <c r="D58" s="175">
        <f>'将来負担比率（分子）の構造'!I$50</f>
        <v>19922</v>
      </c>
      <c r="E58" s="175"/>
      <c r="F58" s="175"/>
      <c r="G58" s="175">
        <f>'将来負担比率（分子）の構造'!J$50</f>
        <v>19049</v>
      </c>
      <c r="H58" s="175"/>
      <c r="I58" s="175"/>
      <c r="J58" s="175">
        <f>'将来負担比率（分子）の構造'!K$50</f>
        <v>19990</v>
      </c>
      <c r="K58" s="175"/>
      <c r="L58" s="175"/>
      <c r="M58" s="175">
        <f>'将来負担比率（分子）の構造'!L$50</f>
        <v>20199</v>
      </c>
      <c r="N58" s="175"/>
      <c r="O58" s="175"/>
      <c r="P58" s="175">
        <f>'将来負担比率（分子）の構造'!M$50</f>
        <v>19064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21</v>
      </c>
      <c r="C61" s="175"/>
      <c r="D61" s="175"/>
      <c r="E61" s="175">
        <f>'将来負担比率（分子）の構造'!J$46</f>
        <v>17</v>
      </c>
      <c r="F61" s="175"/>
      <c r="G61" s="175"/>
      <c r="H61" s="175">
        <f>'将来負担比率（分子）の構造'!K$46</f>
        <v>26</v>
      </c>
      <c r="I61" s="175"/>
      <c r="J61" s="175"/>
      <c r="K61" s="175">
        <f>'将来負担比率（分子）の構造'!L$46</f>
        <v>31</v>
      </c>
      <c r="L61" s="175"/>
      <c r="M61" s="175"/>
      <c r="N61" s="175">
        <f>'将来負担比率（分子）の構造'!M$46</f>
        <v>51</v>
      </c>
      <c r="O61" s="175"/>
      <c r="P61" s="175"/>
    </row>
    <row r="62" spans="1:16" x14ac:dyDescent="0.15">
      <c r="A62" s="175" t="s">
        <v>35</v>
      </c>
      <c r="B62" s="175">
        <f>'将来負担比率（分子）の構造'!I$45</f>
        <v>7574</v>
      </c>
      <c r="C62" s="175"/>
      <c r="D62" s="175"/>
      <c r="E62" s="175">
        <f>'将来負担比率（分子）の構造'!J$45</f>
        <v>7402</v>
      </c>
      <c r="F62" s="175"/>
      <c r="G62" s="175"/>
      <c r="H62" s="175">
        <f>'将来負担比率（分子）の構造'!K$45</f>
        <v>7167</v>
      </c>
      <c r="I62" s="175"/>
      <c r="J62" s="175"/>
      <c r="K62" s="175">
        <f>'将来負担比率（分子）の構造'!L$45</f>
        <v>7215</v>
      </c>
      <c r="L62" s="175"/>
      <c r="M62" s="175"/>
      <c r="N62" s="175">
        <f>'将来負担比率（分子）の構造'!M$45</f>
        <v>7118</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9531</v>
      </c>
      <c r="C64" s="175"/>
      <c r="D64" s="175"/>
      <c r="E64" s="175">
        <f>'将来負担比率（分子）の構造'!J$43</f>
        <v>9587</v>
      </c>
      <c r="F64" s="175"/>
      <c r="G64" s="175"/>
      <c r="H64" s="175">
        <f>'将来負担比率（分子）の構造'!K$43</f>
        <v>9362</v>
      </c>
      <c r="I64" s="175"/>
      <c r="J64" s="175"/>
      <c r="K64" s="175">
        <f>'将来負担比率（分子）の構造'!L$43</f>
        <v>8918</v>
      </c>
      <c r="L64" s="175"/>
      <c r="M64" s="175"/>
      <c r="N64" s="175">
        <f>'将来負担比率（分子）の構造'!M$43</f>
        <v>7946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49433</v>
      </c>
      <c r="C66" s="175"/>
      <c r="D66" s="175"/>
      <c r="E66" s="175">
        <f>'将来負担比率（分子）の構造'!J$41</f>
        <v>50665</v>
      </c>
      <c r="F66" s="175"/>
      <c r="G66" s="175"/>
      <c r="H66" s="175">
        <f>'将来負担比率（分子）の構造'!K$41</f>
        <v>48971</v>
      </c>
      <c r="I66" s="175"/>
      <c r="J66" s="175"/>
      <c r="K66" s="175">
        <f>'将来負担比率（分子）の構造'!L$41</f>
        <v>46071</v>
      </c>
      <c r="L66" s="175"/>
      <c r="M66" s="175"/>
      <c r="N66" s="175">
        <f>'将来負担比率（分子）の構造'!M$41</f>
        <v>42746</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661</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6305</v>
      </c>
      <c r="C72" s="179">
        <f>基金残高に係る経年分析!G55</f>
        <v>6266</v>
      </c>
      <c r="D72" s="179">
        <f>基金残高に係る経年分析!H55</f>
        <v>5979</v>
      </c>
    </row>
    <row r="73" spans="1:16" x14ac:dyDescent="0.15">
      <c r="A73" s="178" t="s">
        <v>74</v>
      </c>
      <c r="B73" s="179">
        <f>基金残高に係る経年分析!F56</f>
        <v>5072</v>
      </c>
      <c r="C73" s="179">
        <f>基金残高に係る経年分析!G56</f>
        <v>4977</v>
      </c>
      <c r="D73" s="179">
        <f>基金残高に係る経年分析!H56</f>
        <v>4334</v>
      </c>
    </row>
    <row r="74" spans="1:16" x14ac:dyDescent="0.15">
      <c r="A74" s="178" t="s">
        <v>75</v>
      </c>
      <c r="B74" s="179">
        <f>基金残高に係る経年分析!F57</f>
        <v>8954</v>
      </c>
      <c r="C74" s="179">
        <f>基金残高に係る経年分析!G57</f>
        <v>9051</v>
      </c>
      <c r="D74" s="179">
        <f>基金残高に係る経年分析!H57</f>
        <v>8903</v>
      </c>
    </row>
  </sheetData>
  <sheetProtection algorithmName="SHA-512" hashValue="cwiX0xbrlAu6PoVLSVJb8Xg4FNtus9gXpPAKX80bzwF+RoFudq24GgTApoPARnHQyPVD50OM66MLUHfXSutmSw==" saltValue="oVvCQ3kdPDwShzMvixyO9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B1" workbookViewId="0">
      <selection activeCell="B44" sqref="B44:CC44"/>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7975407</v>
      </c>
      <c r="S5" s="713"/>
      <c r="T5" s="713"/>
      <c r="U5" s="713"/>
      <c r="V5" s="713"/>
      <c r="W5" s="713"/>
      <c r="X5" s="713"/>
      <c r="Y5" s="738"/>
      <c r="Z5" s="751">
        <v>16.5</v>
      </c>
      <c r="AA5" s="751"/>
      <c r="AB5" s="751"/>
      <c r="AC5" s="751"/>
      <c r="AD5" s="752">
        <v>7697287</v>
      </c>
      <c r="AE5" s="752"/>
      <c r="AF5" s="752"/>
      <c r="AG5" s="752"/>
      <c r="AH5" s="752"/>
      <c r="AI5" s="752"/>
      <c r="AJ5" s="752"/>
      <c r="AK5" s="752"/>
      <c r="AL5" s="739">
        <v>30.8</v>
      </c>
      <c r="AM5" s="721"/>
      <c r="AN5" s="721"/>
      <c r="AO5" s="740"/>
      <c r="AP5" s="715" t="s">
        <v>216</v>
      </c>
      <c r="AQ5" s="716"/>
      <c r="AR5" s="716"/>
      <c r="AS5" s="716"/>
      <c r="AT5" s="716"/>
      <c r="AU5" s="716"/>
      <c r="AV5" s="716"/>
      <c r="AW5" s="716"/>
      <c r="AX5" s="716"/>
      <c r="AY5" s="716"/>
      <c r="AZ5" s="716"/>
      <c r="BA5" s="716"/>
      <c r="BB5" s="716"/>
      <c r="BC5" s="716"/>
      <c r="BD5" s="716"/>
      <c r="BE5" s="716"/>
      <c r="BF5" s="717"/>
      <c r="BG5" s="657">
        <v>7697287</v>
      </c>
      <c r="BH5" s="658"/>
      <c r="BI5" s="658"/>
      <c r="BJ5" s="658"/>
      <c r="BK5" s="658"/>
      <c r="BL5" s="658"/>
      <c r="BM5" s="658"/>
      <c r="BN5" s="659"/>
      <c r="BO5" s="695">
        <v>96.5</v>
      </c>
      <c r="BP5" s="695"/>
      <c r="BQ5" s="695"/>
      <c r="BR5" s="695"/>
      <c r="BS5" s="696">
        <v>95101</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508357</v>
      </c>
      <c r="S6" s="658"/>
      <c r="T6" s="658"/>
      <c r="U6" s="658"/>
      <c r="V6" s="658"/>
      <c r="W6" s="658"/>
      <c r="X6" s="658"/>
      <c r="Y6" s="659"/>
      <c r="Z6" s="695">
        <v>1.1000000000000001</v>
      </c>
      <c r="AA6" s="695"/>
      <c r="AB6" s="695"/>
      <c r="AC6" s="695"/>
      <c r="AD6" s="696">
        <v>508357</v>
      </c>
      <c r="AE6" s="696"/>
      <c r="AF6" s="696"/>
      <c r="AG6" s="696"/>
      <c r="AH6" s="696"/>
      <c r="AI6" s="696"/>
      <c r="AJ6" s="696"/>
      <c r="AK6" s="696"/>
      <c r="AL6" s="660">
        <v>2</v>
      </c>
      <c r="AM6" s="661"/>
      <c r="AN6" s="661"/>
      <c r="AO6" s="697"/>
      <c r="AP6" s="654" t="s">
        <v>221</v>
      </c>
      <c r="AQ6" s="655"/>
      <c r="AR6" s="655"/>
      <c r="AS6" s="655"/>
      <c r="AT6" s="655"/>
      <c r="AU6" s="655"/>
      <c r="AV6" s="655"/>
      <c r="AW6" s="655"/>
      <c r="AX6" s="655"/>
      <c r="AY6" s="655"/>
      <c r="AZ6" s="655"/>
      <c r="BA6" s="655"/>
      <c r="BB6" s="655"/>
      <c r="BC6" s="655"/>
      <c r="BD6" s="655"/>
      <c r="BE6" s="655"/>
      <c r="BF6" s="656"/>
      <c r="BG6" s="657">
        <v>7697287</v>
      </c>
      <c r="BH6" s="658"/>
      <c r="BI6" s="658"/>
      <c r="BJ6" s="658"/>
      <c r="BK6" s="658"/>
      <c r="BL6" s="658"/>
      <c r="BM6" s="658"/>
      <c r="BN6" s="659"/>
      <c r="BO6" s="695">
        <v>96.5</v>
      </c>
      <c r="BP6" s="695"/>
      <c r="BQ6" s="695"/>
      <c r="BR6" s="695"/>
      <c r="BS6" s="696">
        <v>95101</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274922</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274922</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2092</v>
      </c>
      <c r="S7" s="658"/>
      <c r="T7" s="658"/>
      <c r="U7" s="658"/>
      <c r="V7" s="658"/>
      <c r="W7" s="658"/>
      <c r="X7" s="658"/>
      <c r="Y7" s="659"/>
      <c r="Z7" s="695">
        <v>0</v>
      </c>
      <c r="AA7" s="695"/>
      <c r="AB7" s="695"/>
      <c r="AC7" s="695"/>
      <c r="AD7" s="696">
        <v>2092</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3045943</v>
      </c>
      <c r="BH7" s="658"/>
      <c r="BI7" s="658"/>
      <c r="BJ7" s="658"/>
      <c r="BK7" s="658"/>
      <c r="BL7" s="658"/>
      <c r="BM7" s="658"/>
      <c r="BN7" s="659"/>
      <c r="BO7" s="695">
        <v>38.200000000000003</v>
      </c>
      <c r="BP7" s="695"/>
      <c r="BQ7" s="695"/>
      <c r="BR7" s="695"/>
      <c r="BS7" s="696">
        <v>95101</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7391104</v>
      </c>
      <c r="CS7" s="658"/>
      <c r="CT7" s="658"/>
      <c r="CU7" s="658"/>
      <c r="CV7" s="658"/>
      <c r="CW7" s="658"/>
      <c r="CX7" s="658"/>
      <c r="CY7" s="659"/>
      <c r="CZ7" s="695">
        <v>15.7</v>
      </c>
      <c r="DA7" s="695"/>
      <c r="DB7" s="695"/>
      <c r="DC7" s="695"/>
      <c r="DD7" s="663">
        <v>1112170</v>
      </c>
      <c r="DE7" s="658"/>
      <c r="DF7" s="658"/>
      <c r="DG7" s="658"/>
      <c r="DH7" s="658"/>
      <c r="DI7" s="658"/>
      <c r="DJ7" s="658"/>
      <c r="DK7" s="658"/>
      <c r="DL7" s="658"/>
      <c r="DM7" s="658"/>
      <c r="DN7" s="658"/>
      <c r="DO7" s="658"/>
      <c r="DP7" s="659"/>
      <c r="DQ7" s="663">
        <v>4566051</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28209</v>
      </c>
      <c r="S8" s="658"/>
      <c r="T8" s="658"/>
      <c r="U8" s="658"/>
      <c r="V8" s="658"/>
      <c r="W8" s="658"/>
      <c r="X8" s="658"/>
      <c r="Y8" s="659"/>
      <c r="Z8" s="695">
        <v>0.1</v>
      </c>
      <c r="AA8" s="695"/>
      <c r="AB8" s="695"/>
      <c r="AC8" s="695"/>
      <c r="AD8" s="696">
        <v>28209</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106547</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15161667</v>
      </c>
      <c r="CS8" s="658"/>
      <c r="CT8" s="658"/>
      <c r="CU8" s="658"/>
      <c r="CV8" s="658"/>
      <c r="CW8" s="658"/>
      <c r="CX8" s="658"/>
      <c r="CY8" s="659"/>
      <c r="CZ8" s="695">
        <v>32.200000000000003</v>
      </c>
      <c r="DA8" s="695"/>
      <c r="DB8" s="695"/>
      <c r="DC8" s="695"/>
      <c r="DD8" s="663">
        <v>106658</v>
      </c>
      <c r="DE8" s="658"/>
      <c r="DF8" s="658"/>
      <c r="DG8" s="658"/>
      <c r="DH8" s="658"/>
      <c r="DI8" s="658"/>
      <c r="DJ8" s="658"/>
      <c r="DK8" s="658"/>
      <c r="DL8" s="658"/>
      <c r="DM8" s="658"/>
      <c r="DN8" s="658"/>
      <c r="DO8" s="658"/>
      <c r="DP8" s="659"/>
      <c r="DQ8" s="663">
        <v>8267931</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30420</v>
      </c>
      <c r="S9" s="658"/>
      <c r="T9" s="658"/>
      <c r="U9" s="658"/>
      <c r="V9" s="658"/>
      <c r="W9" s="658"/>
      <c r="X9" s="658"/>
      <c r="Y9" s="659"/>
      <c r="Z9" s="695">
        <v>0.1</v>
      </c>
      <c r="AA9" s="695"/>
      <c r="AB9" s="695"/>
      <c r="AC9" s="695"/>
      <c r="AD9" s="696">
        <v>30420</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2428518</v>
      </c>
      <c r="BH9" s="658"/>
      <c r="BI9" s="658"/>
      <c r="BJ9" s="658"/>
      <c r="BK9" s="658"/>
      <c r="BL9" s="658"/>
      <c r="BM9" s="658"/>
      <c r="BN9" s="659"/>
      <c r="BO9" s="695">
        <v>30.5</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3500463</v>
      </c>
      <c r="CS9" s="658"/>
      <c r="CT9" s="658"/>
      <c r="CU9" s="658"/>
      <c r="CV9" s="658"/>
      <c r="CW9" s="658"/>
      <c r="CX9" s="658"/>
      <c r="CY9" s="659"/>
      <c r="CZ9" s="695">
        <v>7.4</v>
      </c>
      <c r="DA9" s="695"/>
      <c r="DB9" s="695"/>
      <c r="DC9" s="695"/>
      <c r="DD9" s="663">
        <v>482804</v>
      </c>
      <c r="DE9" s="658"/>
      <c r="DF9" s="658"/>
      <c r="DG9" s="658"/>
      <c r="DH9" s="658"/>
      <c r="DI9" s="658"/>
      <c r="DJ9" s="658"/>
      <c r="DK9" s="658"/>
      <c r="DL9" s="658"/>
      <c r="DM9" s="658"/>
      <c r="DN9" s="658"/>
      <c r="DO9" s="658"/>
      <c r="DP9" s="659"/>
      <c r="DQ9" s="663">
        <v>2270071</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178402</v>
      </c>
      <c r="BH10" s="658"/>
      <c r="BI10" s="658"/>
      <c r="BJ10" s="658"/>
      <c r="BK10" s="658"/>
      <c r="BL10" s="658"/>
      <c r="BM10" s="658"/>
      <c r="BN10" s="659"/>
      <c r="BO10" s="695">
        <v>2.2000000000000002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15403</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15403</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1647334</v>
      </c>
      <c r="S11" s="658"/>
      <c r="T11" s="658"/>
      <c r="U11" s="658"/>
      <c r="V11" s="658"/>
      <c r="W11" s="658"/>
      <c r="X11" s="658"/>
      <c r="Y11" s="659"/>
      <c r="Z11" s="660">
        <v>3.4</v>
      </c>
      <c r="AA11" s="661"/>
      <c r="AB11" s="661"/>
      <c r="AC11" s="662"/>
      <c r="AD11" s="663">
        <v>1647334</v>
      </c>
      <c r="AE11" s="658"/>
      <c r="AF11" s="658"/>
      <c r="AG11" s="658"/>
      <c r="AH11" s="658"/>
      <c r="AI11" s="658"/>
      <c r="AJ11" s="658"/>
      <c r="AK11" s="659"/>
      <c r="AL11" s="660">
        <v>6.6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332476</v>
      </c>
      <c r="BH11" s="658"/>
      <c r="BI11" s="658"/>
      <c r="BJ11" s="658"/>
      <c r="BK11" s="658"/>
      <c r="BL11" s="658"/>
      <c r="BM11" s="658"/>
      <c r="BN11" s="659"/>
      <c r="BO11" s="695">
        <v>4.2</v>
      </c>
      <c r="BP11" s="695"/>
      <c r="BQ11" s="695"/>
      <c r="BR11" s="695"/>
      <c r="BS11" s="696">
        <v>95101</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3786766</v>
      </c>
      <c r="CS11" s="658"/>
      <c r="CT11" s="658"/>
      <c r="CU11" s="658"/>
      <c r="CV11" s="658"/>
      <c r="CW11" s="658"/>
      <c r="CX11" s="658"/>
      <c r="CY11" s="659"/>
      <c r="CZ11" s="695">
        <v>8</v>
      </c>
      <c r="DA11" s="695"/>
      <c r="DB11" s="695"/>
      <c r="DC11" s="695"/>
      <c r="DD11" s="663">
        <v>2008179</v>
      </c>
      <c r="DE11" s="658"/>
      <c r="DF11" s="658"/>
      <c r="DG11" s="658"/>
      <c r="DH11" s="658"/>
      <c r="DI11" s="658"/>
      <c r="DJ11" s="658"/>
      <c r="DK11" s="658"/>
      <c r="DL11" s="658"/>
      <c r="DM11" s="658"/>
      <c r="DN11" s="658"/>
      <c r="DO11" s="658"/>
      <c r="DP11" s="659"/>
      <c r="DQ11" s="663">
        <v>1451403</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3899469</v>
      </c>
      <c r="BH12" s="658"/>
      <c r="BI12" s="658"/>
      <c r="BJ12" s="658"/>
      <c r="BK12" s="658"/>
      <c r="BL12" s="658"/>
      <c r="BM12" s="658"/>
      <c r="BN12" s="659"/>
      <c r="BO12" s="695">
        <v>48.9</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1704396</v>
      </c>
      <c r="CS12" s="658"/>
      <c r="CT12" s="658"/>
      <c r="CU12" s="658"/>
      <c r="CV12" s="658"/>
      <c r="CW12" s="658"/>
      <c r="CX12" s="658"/>
      <c r="CY12" s="659"/>
      <c r="CZ12" s="695">
        <v>3.6</v>
      </c>
      <c r="DA12" s="695"/>
      <c r="DB12" s="695"/>
      <c r="DC12" s="695"/>
      <c r="DD12" s="663">
        <v>73591</v>
      </c>
      <c r="DE12" s="658"/>
      <c r="DF12" s="658"/>
      <c r="DG12" s="658"/>
      <c r="DH12" s="658"/>
      <c r="DI12" s="658"/>
      <c r="DJ12" s="658"/>
      <c r="DK12" s="658"/>
      <c r="DL12" s="658"/>
      <c r="DM12" s="658"/>
      <c r="DN12" s="658"/>
      <c r="DO12" s="658"/>
      <c r="DP12" s="659"/>
      <c r="DQ12" s="663">
        <v>879620</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3847323</v>
      </c>
      <c r="BH13" s="658"/>
      <c r="BI13" s="658"/>
      <c r="BJ13" s="658"/>
      <c r="BK13" s="658"/>
      <c r="BL13" s="658"/>
      <c r="BM13" s="658"/>
      <c r="BN13" s="659"/>
      <c r="BO13" s="695">
        <v>48.2</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3421989</v>
      </c>
      <c r="CS13" s="658"/>
      <c r="CT13" s="658"/>
      <c r="CU13" s="658"/>
      <c r="CV13" s="658"/>
      <c r="CW13" s="658"/>
      <c r="CX13" s="658"/>
      <c r="CY13" s="659"/>
      <c r="CZ13" s="695">
        <v>7.3</v>
      </c>
      <c r="DA13" s="695"/>
      <c r="DB13" s="695"/>
      <c r="DC13" s="695"/>
      <c r="DD13" s="663">
        <v>1691548</v>
      </c>
      <c r="DE13" s="658"/>
      <c r="DF13" s="658"/>
      <c r="DG13" s="658"/>
      <c r="DH13" s="658"/>
      <c r="DI13" s="658"/>
      <c r="DJ13" s="658"/>
      <c r="DK13" s="658"/>
      <c r="DL13" s="658"/>
      <c r="DM13" s="658"/>
      <c r="DN13" s="658"/>
      <c r="DO13" s="658"/>
      <c r="DP13" s="659"/>
      <c r="DQ13" s="663">
        <v>1785345</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1741</v>
      </c>
      <c r="S14" s="658"/>
      <c r="T14" s="658"/>
      <c r="U14" s="658"/>
      <c r="V14" s="658"/>
      <c r="W14" s="658"/>
      <c r="X14" s="658"/>
      <c r="Y14" s="659"/>
      <c r="Z14" s="695">
        <v>0</v>
      </c>
      <c r="AA14" s="695"/>
      <c r="AB14" s="695"/>
      <c r="AC14" s="695"/>
      <c r="AD14" s="696">
        <v>1741</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277147</v>
      </c>
      <c r="BH14" s="658"/>
      <c r="BI14" s="658"/>
      <c r="BJ14" s="658"/>
      <c r="BK14" s="658"/>
      <c r="BL14" s="658"/>
      <c r="BM14" s="658"/>
      <c r="BN14" s="659"/>
      <c r="BO14" s="695">
        <v>3.5</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1670325</v>
      </c>
      <c r="CS14" s="658"/>
      <c r="CT14" s="658"/>
      <c r="CU14" s="658"/>
      <c r="CV14" s="658"/>
      <c r="CW14" s="658"/>
      <c r="CX14" s="658"/>
      <c r="CY14" s="659"/>
      <c r="CZ14" s="695">
        <v>3.5</v>
      </c>
      <c r="DA14" s="695"/>
      <c r="DB14" s="695"/>
      <c r="DC14" s="695"/>
      <c r="DD14" s="663">
        <v>383995</v>
      </c>
      <c r="DE14" s="658"/>
      <c r="DF14" s="658"/>
      <c r="DG14" s="658"/>
      <c r="DH14" s="658"/>
      <c r="DI14" s="658"/>
      <c r="DJ14" s="658"/>
      <c r="DK14" s="658"/>
      <c r="DL14" s="658"/>
      <c r="DM14" s="658"/>
      <c r="DN14" s="658"/>
      <c r="DO14" s="658"/>
      <c r="DP14" s="659"/>
      <c r="DQ14" s="663">
        <v>1269814</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474728</v>
      </c>
      <c r="BH15" s="658"/>
      <c r="BI15" s="658"/>
      <c r="BJ15" s="658"/>
      <c r="BK15" s="658"/>
      <c r="BL15" s="658"/>
      <c r="BM15" s="658"/>
      <c r="BN15" s="659"/>
      <c r="BO15" s="695">
        <v>6</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2822408</v>
      </c>
      <c r="CS15" s="658"/>
      <c r="CT15" s="658"/>
      <c r="CU15" s="658"/>
      <c r="CV15" s="658"/>
      <c r="CW15" s="658"/>
      <c r="CX15" s="658"/>
      <c r="CY15" s="659"/>
      <c r="CZ15" s="695">
        <v>6</v>
      </c>
      <c r="DA15" s="695"/>
      <c r="DB15" s="695"/>
      <c r="DC15" s="695"/>
      <c r="DD15" s="663">
        <v>355293</v>
      </c>
      <c r="DE15" s="658"/>
      <c r="DF15" s="658"/>
      <c r="DG15" s="658"/>
      <c r="DH15" s="658"/>
      <c r="DI15" s="658"/>
      <c r="DJ15" s="658"/>
      <c r="DK15" s="658"/>
      <c r="DL15" s="658"/>
      <c r="DM15" s="658"/>
      <c r="DN15" s="658"/>
      <c r="DO15" s="658"/>
      <c r="DP15" s="659"/>
      <c r="DQ15" s="663">
        <v>2017180</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35346</v>
      </c>
      <c r="S16" s="658"/>
      <c r="T16" s="658"/>
      <c r="U16" s="658"/>
      <c r="V16" s="658"/>
      <c r="W16" s="658"/>
      <c r="X16" s="658"/>
      <c r="Y16" s="659"/>
      <c r="Z16" s="695">
        <v>0.1</v>
      </c>
      <c r="AA16" s="695"/>
      <c r="AB16" s="695"/>
      <c r="AC16" s="695"/>
      <c r="AD16" s="696">
        <v>35346</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334307</v>
      </c>
      <c r="CS16" s="658"/>
      <c r="CT16" s="658"/>
      <c r="CU16" s="658"/>
      <c r="CV16" s="658"/>
      <c r="CW16" s="658"/>
      <c r="CX16" s="658"/>
      <c r="CY16" s="659"/>
      <c r="CZ16" s="695">
        <v>0.7</v>
      </c>
      <c r="DA16" s="695"/>
      <c r="DB16" s="695"/>
      <c r="DC16" s="695"/>
      <c r="DD16" s="663" t="s">
        <v>122</v>
      </c>
      <c r="DE16" s="658"/>
      <c r="DF16" s="658"/>
      <c r="DG16" s="658"/>
      <c r="DH16" s="658"/>
      <c r="DI16" s="658"/>
      <c r="DJ16" s="658"/>
      <c r="DK16" s="658"/>
      <c r="DL16" s="658"/>
      <c r="DM16" s="658"/>
      <c r="DN16" s="658"/>
      <c r="DO16" s="658"/>
      <c r="DP16" s="659"/>
      <c r="DQ16" s="663">
        <v>35596</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125413</v>
      </c>
      <c r="S17" s="658"/>
      <c r="T17" s="658"/>
      <c r="U17" s="658"/>
      <c r="V17" s="658"/>
      <c r="W17" s="658"/>
      <c r="X17" s="658"/>
      <c r="Y17" s="659"/>
      <c r="Z17" s="695">
        <v>0.3</v>
      </c>
      <c r="AA17" s="695"/>
      <c r="AB17" s="695"/>
      <c r="AC17" s="695"/>
      <c r="AD17" s="696">
        <v>125413</v>
      </c>
      <c r="AE17" s="696"/>
      <c r="AF17" s="696"/>
      <c r="AG17" s="696"/>
      <c r="AH17" s="696"/>
      <c r="AI17" s="696"/>
      <c r="AJ17" s="696"/>
      <c r="AK17" s="696"/>
      <c r="AL17" s="660">
        <v>0.5</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6947119</v>
      </c>
      <c r="CS17" s="658"/>
      <c r="CT17" s="658"/>
      <c r="CU17" s="658"/>
      <c r="CV17" s="658"/>
      <c r="CW17" s="658"/>
      <c r="CX17" s="658"/>
      <c r="CY17" s="659"/>
      <c r="CZ17" s="695">
        <v>14.8</v>
      </c>
      <c r="DA17" s="695"/>
      <c r="DB17" s="695"/>
      <c r="DC17" s="695"/>
      <c r="DD17" s="663" t="s">
        <v>122</v>
      </c>
      <c r="DE17" s="658"/>
      <c r="DF17" s="658"/>
      <c r="DG17" s="658"/>
      <c r="DH17" s="658"/>
      <c r="DI17" s="658"/>
      <c r="DJ17" s="658"/>
      <c r="DK17" s="658"/>
      <c r="DL17" s="658"/>
      <c r="DM17" s="658"/>
      <c r="DN17" s="658"/>
      <c r="DO17" s="658"/>
      <c r="DP17" s="659"/>
      <c r="DQ17" s="663">
        <v>6856167</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44139</v>
      </c>
      <c r="S18" s="658"/>
      <c r="T18" s="658"/>
      <c r="U18" s="658"/>
      <c r="V18" s="658"/>
      <c r="W18" s="658"/>
      <c r="X18" s="658"/>
      <c r="Y18" s="659"/>
      <c r="Z18" s="695">
        <v>0.1</v>
      </c>
      <c r="AA18" s="695"/>
      <c r="AB18" s="695"/>
      <c r="AC18" s="695"/>
      <c r="AD18" s="696">
        <v>44139</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v>43636</v>
      </c>
      <c r="CS18" s="658"/>
      <c r="CT18" s="658"/>
      <c r="CU18" s="658"/>
      <c r="CV18" s="658"/>
      <c r="CW18" s="658"/>
      <c r="CX18" s="658"/>
      <c r="CY18" s="659"/>
      <c r="CZ18" s="695">
        <v>0.1</v>
      </c>
      <c r="DA18" s="695"/>
      <c r="DB18" s="695"/>
      <c r="DC18" s="695"/>
      <c r="DD18" s="663" t="s">
        <v>122</v>
      </c>
      <c r="DE18" s="658"/>
      <c r="DF18" s="658"/>
      <c r="DG18" s="658"/>
      <c r="DH18" s="658"/>
      <c r="DI18" s="658"/>
      <c r="DJ18" s="658"/>
      <c r="DK18" s="658"/>
      <c r="DL18" s="658"/>
      <c r="DM18" s="658"/>
      <c r="DN18" s="658"/>
      <c r="DO18" s="658"/>
      <c r="DP18" s="659"/>
      <c r="DQ18" s="663">
        <v>43636</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44139</v>
      </c>
      <c r="S19" s="658"/>
      <c r="T19" s="658"/>
      <c r="U19" s="658"/>
      <c r="V19" s="658"/>
      <c r="W19" s="658"/>
      <c r="X19" s="658"/>
      <c r="Y19" s="659"/>
      <c r="Z19" s="695">
        <v>0.1</v>
      </c>
      <c r="AA19" s="695"/>
      <c r="AB19" s="695"/>
      <c r="AC19" s="695"/>
      <c r="AD19" s="696">
        <v>44139</v>
      </c>
      <c r="AE19" s="696"/>
      <c r="AF19" s="696"/>
      <c r="AG19" s="696"/>
      <c r="AH19" s="696"/>
      <c r="AI19" s="696"/>
      <c r="AJ19" s="696"/>
      <c r="AK19" s="696"/>
      <c r="AL19" s="660">
        <v>0.2</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278120</v>
      </c>
      <c r="BH19" s="658"/>
      <c r="BI19" s="658"/>
      <c r="BJ19" s="658"/>
      <c r="BK19" s="658"/>
      <c r="BL19" s="658"/>
      <c r="BM19" s="658"/>
      <c r="BN19" s="659"/>
      <c r="BO19" s="695">
        <v>3.5</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278120</v>
      </c>
      <c r="BH20" s="658"/>
      <c r="BI20" s="658"/>
      <c r="BJ20" s="658"/>
      <c r="BK20" s="658"/>
      <c r="BL20" s="658"/>
      <c r="BM20" s="658"/>
      <c r="BN20" s="659"/>
      <c r="BO20" s="695">
        <v>3.5</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47074505</v>
      </c>
      <c r="CS20" s="658"/>
      <c r="CT20" s="658"/>
      <c r="CU20" s="658"/>
      <c r="CV20" s="658"/>
      <c r="CW20" s="658"/>
      <c r="CX20" s="658"/>
      <c r="CY20" s="659"/>
      <c r="CZ20" s="695">
        <v>100</v>
      </c>
      <c r="DA20" s="695"/>
      <c r="DB20" s="695"/>
      <c r="DC20" s="695"/>
      <c r="DD20" s="663">
        <v>6214238</v>
      </c>
      <c r="DE20" s="658"/>
      <c r="DF20" s="658"/>
      <c r="DG20" s="658"/>
      <c r="DH20" s="658"/>
      <c r="DI20" s="658"/>
      <c r="DJ20" s="658"/>
      <c r="DK20" s="658"/>
      <c r="DL20" s="658"/>
      <c r="DM20" s="658"/>
      <c r="DN20" s="658"/>
      <c r="DO20" s="658"/>
      <c r="DP20" s="659"/>
      <c r="DQ20" s="663">
        <v>29733139</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16246086</v>
      </c>
      <c r="S21" s="658"/>
      <c r="T21" s="658"/>
      <c r="U21" s="658"/>
      <c r="V21" s="658"/>
      <c r="W21" s="658"/>
      <c r="X21" s="658"/>
      <c r="Y21" s="659"/>
      <c r="Z21" s="695">
        <v>33.700000000000003</v>
      </c>
      <c r="AA21" s="695"/>
      <c r="AB21" s="695"/>
      <c r="AC21" s="695"/>
      <c r="AD21" s="696">
        <v>14823955</v>
      </c>
      <c r="AE21" s="696"/>
      <c r="AF21" s="696"/>
      <c r="AG21" s="696"/>
      <c r="AH21" s="696"/>
      <c r="AI21" s="696"/>
      <c r="AJ21" s="696"/>
      <c r="AK21" s="696"/>
      <c r="AL21" s="660">
        <v>59.4</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14823955</v>
      </c>
      <c r="S22" s="658"/>
      <c r="T22" s="658"/>
      <c r="U22" s="658"/>
      <c r="V22" s="658"/>
      <c r="W22" s="658"/>
      <c r="X22" s="658"/>
      <c r="Y22" s="659"/>
      <c r="Z22" s="695">
        <v>30.7</v>
      </c>
      <c r="AA22" s="695"/>
      <c r="AB22" s="695"/>
      <c r="AC22" s="695"/>
      <c r="AD22" s="696">
        <v>14823955</v>
      </c>
      <c r="AE22" s="696"/>
      <c r="AF22" s="696"/>
      <c r="AG22" s="696"/>
      <c r="AH22" s="696"/>
      <c r="AI22" s="696"/>
      <c r="AJ22" s="696"/>
      <c r="AK22" s="696"/>
      <c r="AL22" s="660">
        <v>59.4</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1422131</v>
      </c>
      <c r="S23" s="658"/>
      <c r="T23" s="658"/>
      <c r="U23" s="658"/>
      <c r="V23" s="658"/>
      <c r="W23" s="658"/>
      <c r="X23" s="658"/>
      <c r="Y23" s="659"/>
      <c r="Z23" s="695">
        <v>2.9</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278120</v>
      </c>
      <c r="BH23" s="658"/>
      <c r="BI23" s="658"/>
      <c r="BJ23" s="658"/>
      <c r="BK23" s="658"/>
      <c r="BL23" s="658"/>
      <c r="BM23" s="658"/>
      <c r="BN23" s="659"/>
      <c r="BO23" s="695">
        <v>3.5</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23780597</v>
      </c>
      <c r="CS24" s="713"/>
      <c r="CT24" s="713"/>
      <c r="CU24" s="713"/>
      <c r="CV24" s="713"/>
      <c r="CW24" s="713"/>
      <c r="CX24" s="713"/>
      <c r="CY24" s="738"/>
      <c r="CZ24" s="739">
        <v>50.5</v>
      </c>
      <c r="DA24" s="721"/>
      <c r="DB24" s="721"/>
      <c r="DC24" s="741"/>
      <c r="DD24" s="737">
        <v>17396809</v>
      </c>
      <c r="DE24" s="713"/>
      <c r="DF24" s="713"/>
      <c r="DG24" s="713"/>
      <c r="DH24" s="713"/>
      <c r="DI24" s="713"/>
      <c r="DJ24" s="713"/>
      <c r="DK24" s="738"/>
      <c r="DL24" s="737">
        <v>15770085</v>
      </c>
      <c r="DM24" s="713"/>
      <c r="DN24" s="713"/>
      <c r="DO24" s="713"/>
      <c r="DP24" s="713"/>
      <c r="DQ24" s="713"/>
      <c r="DR24" s="713"/>
      <c r="DS24" s="713"/>
      <c r="DT24" s="713"/>
      <c r="DU24" s="713"/>
      <c r="DV24" s="738"/>
      <c r="DW24" s="739">
        <v>62.9</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26644544</v>
      </c>
      <c r="S25" s="658"/>
      <c r="T25" s="658"/>
      <c r="U25" s="658"/>
      <c r="V25" s="658"/>
      <c r="W25" s="658"/>
      <c r="X25" s="658"/>
      <c r="Y25" s="659"/>
      <c r="Z25" s="695">
        <v>55.2</v>
      </c>
      <c r="AA25" s="695"/>
      <c r="AB25" s="695"/>
      <c r="AC25" s="695"/>
      <c r="AD25" s="696">
        <v>24944293</v>
      </c>
      <c r="AE25" s="696"/>
      <c r="AF25" s="696"/>
      <c r="AG25" s="696"/>
      <c r="AH25" s="696"/>
      <c r="AI25" s="696"/>
      <c r="AJ25" s="696"/>
      <c r="AK25" s="696"/>
      <c r="AL25" s="660">
        <v>99.9</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7699143</v>
      </c>
      <c r="CS25" s="670"/>
      <c r="CT25" s="670"/>
      <c r="CU25" s="670"/>
      <c r="CV25" s="670"/>
      <c r="CW25" s="670"/>
      <c r="CX25" s="670"/>
      <c r="CY25" s="671"/>
      <c r="CZ25" s="660">
        <v>16.399999999999999</v>
      </c>
      <c r="DA25" s="672"/>
      <c r="DB25" s="672"/>
      <c r="DC25" s="673"/>
      <c r="DD25" s="663">
        <v>7099205</v>
      </c>
      <c r="DE25" s="670"/>
      <c r="DF25" s="670"/>
      <c r="DG25" s="670"/>
      <c r="DH25" s="670"/>
      <c r="DI25" s="670"/>
      <c r="DJ25" s="670"/>
      <c r="DK25" s="671"/>
      <c r="DL25" s="663">
        <v>7029588</v>
      </c>
      <c r="DM25" s="670"/>
      <c r="DN25" s="670"/>
      <c r="DO25" s="670"/>
      <c r="DP25" s="670"/>
      <c r="DQ25" s="670"/>
      <c r="DR25" s="670"/>
      <c r="DS25" s="670"/>
      <c r="DT25" s="670"/>
      <c r="DU25" s="670"/>
      <c r="DV25" s="671"/>
      <c r="DW25" s="660">
        <v>28</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5879</v>
      </c>
      <c r="S26" s="658"/>
      <c r="T26" s="658"/>
      <c r="U26" s="658"/>
      <c r="V26" s="658"/>
      <c r="W26" s="658"/>
      <c r="X26" s="658"/>
      <c r="Y26" s="659"/>
      <c r="Z26" s="695">
        <v>0</v>
      </c>
      <c r="AA26" s="695"/>
      <c r="AB26" s="695"/>
      <c r="AC26" s="695"/>
      <c r="AD26" s="696">
        <v>5879</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4701459</v>
      </c>
      <c r="CS26" s="658"/>
      <c r="CT26" s="658"/>
      <c r="CU26" s="658"/>
      <c r="CV26" s="658"/>
      <c r="CW26" s="658"/>
      <c r="CX26" s="658"/>
      <c r="CY26" s="659"/>
      <c r="CZ26" s="660">
        <v>10</v>
      </c>
      <c r="DA26" s="672"/>
      <c r="DB26" s="672"/>
      <c r="DC26" s="673"/>
      <c r="DD26" s="663">
        <v>4319451</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55005</v>
      </c>
      <c r="S27" s="658"/>
      <c r="T27" s="658"/>
      <c r="U27" s="658"/>
      <c r="V27" s="658"/>
      <c r="W27" s="658"/>
      <c r="X27" s="658"/>
      <c r="Y27" s="659"/>
      <c r="Z27" s="695">
        <v>0.1</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7975407</v>
      </c>
      <c r="BH27" s="658"/>
      <c r="BI27" s="658"/>
      <c r="BJ27" s="658"/>
      <c r="BK27" s="658"/>
      <c r="BL27" s="658"/>
      <c r="BM27" s="658"/>
      <c r="BN27" s="659"/>
      <c r="BO27" s="695">
        <v>100</v>
      </c>
      <c r="BP27" s="695"/>
      <c r="BQ27" s="695"/>
      <c r="BR27" s="695"/>
      <c r="BS27" s="696">
        <v>95101</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9134335</v>
      </c>
      <c r="CS27" s="670"/>
      <c r="CT27" s="670"/>
      <c r="CU27" s="670"/>
      <c r="CV27" s="670"/>
      <c r="CW27" s="670"/>
      <c r="CX27" s="670"/>
      <c r="CY27" s="671"/>
      <c r="CZ27" s="660">
        <v>19.399999999999999</v>
      </c>
      <c r="DA27" s="672"/>
      <c r="DB27" s="672"/>
      <c r="DC27" s="673"/>
      <c r="DD27" s="663">
        <v>3441437</v>
      </c>
      <c r="DE27" s="670"/>
      <c r="DF27" s="670"/>
      <c r="DG27" s="670"/>
      <c r="DH27" s="670"/>
      <c r="DI27" s="670"/>
      <c r="DJ27" s="670"/>
      <c r="DK27" s="671"/>
      <c r="DL27" s="663">
        <v>2243332</v>
      </c>
      <c r="DM27" s="670"/>
      <c r="DN27" s="670"/>
      <c r="DO27" s="670"/>
      <c r="DP27" s="670"/>
      <c r="DQ27" s="670"/>
      <c r="DR27" s="670"/>
      <c r="DS27" s="670"/>
      <c r="DT27" s="670"/>
      <c r="DU27" s="670"/>
      <c r="DV27" s="671"/>
      <c r="DW27" s="660">
        <v>8.9</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566626</v>
      </c>
      <c r="S28" s="658"/>
      <c r="T28" s="658"/>
      <c r="U28" s="658"/>
      <c r="V28" s="658"/>
      <c r="W28" s="658"/>
      <c r="X28" s="658"/>
      <c r="Y28" s="659"/>
      <c r="Z28" s="695">
        <v>1.2</v>
      </c>
      <c r="AA28" s="695"/>
      <c r="AB28" s="695"/>
      <c r="AC28" s="695"/>
      <c r="AD28" s="696">
        <v>17388</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6947119</v>
      </c>
      <c r="CS28" s="658"/>
      <c r="CT28" s="658"/>
      <c r="CU28" s="658"/>
      <c r="CV28" s="658"/>
      <c r="CW28" s="658"/>
      <c r="CX28" s="658"/>
      <c r="CY28" s="659"/>
      <c r="CZ28" s="660">
        <v>14.8</v>
      </c>
      <c r="DA28" s="672"/>
      <c r="DB28" s="672"/>
      <c r="DC28" s="673"/>
      <c r="DD28" s="663">
        <v>6856167</v>
      </c>
      <c r="DE28" s="658"/>
      <c r="DF28" s="658"/>
      <c r="DG28" s="658"/>
      <c r="DH28" s="658"/>
      <c r="DI28" s="658"/>
      <c r="DJ28" s="658"/>
      <c r="DK28" s="659"/>
      <c r="DL28" s="663">
        <v>6497165</v>
      </c>
      <c r="DM28" s="658"/>
      <c r="DN28" s="658"/>
      <c r="DO28" s="658"/>
      <c r="DP28" s="658"/>
      <c r="DQ28" s="658"/>
      <c r="DR28" s="658"/>
      <c r="DS28" s="658"/>
      <c r="DT28" s="658"/>
      <c r="DU28" s="658"/>
      <c r="DV28" s="659"/>
      <c r="DW28" s="660">
        <v>25.9</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215605</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6946779</v>
      </c>
      <c r="CS29" s="670"/>
      <c r="CT29" s="670"/>
      <c r="CU29" s="670"/>
      <c r="CV29" s="670"/>
      <c r="CW29" s="670"/>
      <c r="CX29" s="670"/>
      <c r="CY29" s="671"/>
      <c r="CZ29" s="660">
        <v>14.8</v>
      </c>
      <c r="DA29" s="672"/>
      <c r="DB29" s="672"/>
      <c r="DC29" s="673"/>
      <c r="DD29" s="663">
        <v>6855827</v>
      </c>
      <c r="DE29" s="670"/>
      <c r="DF29" s="670"/>
      <c r="DG29" s="670"/>
      <c r="DH29" s="670"/>
      <c r="DI29" s="670"/>
      <c r="DJ29" s="670"/>
      <c r="DK29" s="671"/>
      <c r="DL29" s="663">
        <v>6496825</v>
      </c>
      <c r="DM29" s="670"/>
      <c r="DN29" s="670"/>
      <c r="DO29" s="670"/>
      <c r="DP29" s="670"/>
      <c r="DQ29" s="670"/>
      <c r="DR29" s="670"/>
      <c r="DS29" s="670"/>
      <c r="DT29" s="670"/>
      <c r="DU29" s="670"/>
      <c r="DV29" s="671"/>
      <c r="DW29" s="660">
        <v>25.9</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7531742</v>
      </c>
      <c r="S30" s="658"/>
      <c r="T30" s="658"/>
      <c r="U30" s="658"/>
      <c r="V30" s="658"/>
      <c r="W30" s="658"/>
      <c r="X30" s="658"/>
      <c r="Y30" s="659"/>
      <c r="Z30" s="695">
        <v>15.6</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6816124</v>
      </c>
      <c r="CS30" s="658"/>
      <c r="CT30" s="658"/>
      <c r="CU30" s="658"/>
      <c r="CV30" s="658"/>
      <c r="CW30" s="658"/>
      <c r="CX30" s="658"/>
      <c r="CY30" s="659"/>
      <c r="CZ30" s="660">
        <v>14.5</v>
      </c>
      <c r="DA30" s="672"/>
      <c r="DB30" s="672"/>
      <c r="DC30" s="673"/>
      <c r="DD30" s="663">
        <v>6736709</v>
      </c>
      <c r="DE30" s="658"/>
      <c r="DF30" s="658"/>
      <c r="DG30" s="658"/>
      <c r="DH30" s="658"/>
      <c r="DI30" s="658"/>
      <c r="DJ30" s="658"/>
      <c r="DK30" s="659"/>
      <c r="DL30" s="663">
        <v>6377707</v>
      </c>
      <c r="DM30" s="658"/>
      <c r="DN30" s="658"/>
      <c r="DO30" s="658"/>
      <c r="DP30" s="658"/>
      <c r="DQ30" s="658"/>
      <c r="DR30" s="658"/>
      <c r="DS30" s="658"/>
      <c r="DT30" s="658"/>
      <c r="DU30" s="658"/>
      <c r="DV30" s="659"/>
      <c r="DW30" s="660">
        <v>25.4</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99.4</v>
      </c>
      <c r="BH31" s="720"/>
      <c r="BI31" s="720"/>
      <c r="BJ31" s="720"/>
      <c r="BK31" s="720"/>
      <c r="BL31" s="720"/>
      <c r="BM31" s="721">
        <v>98</v>
      </c>
      <c r="BN31" s="720"/>
      <c r="BO31" s="720"/>
      <c r="BP31" s="720"/>
      <c r="BQ31" s="722"/>
      <c r="BR31" s="719">
        <v>99.4</v>
      </c>
      <c r="BS31" s="720"/>
      <c r="BT31" s="720"/>
      <c r="BU31" s="720"/>
      <c r="BV31" s="720"/>
      <c r="BW31" s="720"/>
      <c r="BX31" s="721">
        <v>97.1</v>
      </c>
      <c r="BY31" s="720"/>
      <c r="BZ31" s="720"/>
      <c r="CA31" s="720"/>
      <c r="CB31" s="722"/>
      <c r="CD31" s="678"/>
      <c r="CE31" s="679"/>
      <c r="CF31" s="654" t="s">
        <v>300</v>
      </c>
      <c r="CG31" s="655"/>
      <c r="CH31" s="655"/>
      <c r="CI31" s="655"/>
      <c r="CJ31" s="655"/>
      <c r="CK31" s="655"/>
      <c r="CL31" s="655"/>
      <c r="CM31" s="655"/>
      <c r="CN31" s="655"/>
      <c r="CO31" s="655"/>
      <c r="CP31" s="655"/>
      <c r="CQ31" s="656"/>
      <c r="CR31" s="657">
        <v>130655</v>
      </c>
      <c r="CS31" s="670"/>
      <c r="CT31" s="670"/>
      <c r="CU31" s="670"/>
      <c r="CV31" s="670"/>
      <c r="CW31" s="670"/>
      <c r="CX31" s="670"/>
      <c r="CY31" s="671"/>
      <c r="CZ31" s="660">
        <v>0.3</v>
      </c>
      <c r="DA31" s="672"/>
      <c r="DB31" s="672"/>
      <c r="DC31" s="673"/>
      <c r="DD31" s="663">
        <v>119118</v>
      </c>
      <c r="DE31" s="670"/>
      <c r="DF31" s="670"/>
      <c r="DG31" s="670"/>
      <c r="DH31" s="670"/>
      <c r="DI31" s="670"/>
      <c r="DJ31" s="670"/>
      <c r="DK31" s="671"/>
      <c r="DL31" s="663">
        <v>119118</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4629623</v>
      </c>
      <c r="S32" s="658"/>
      <c r="T32" s="658"/>
      <c r="U32" s="658"/>
      <c r="V32" s="658"/>
      <c r="W32" s="658"/>
      <c r="X32" s="658"/>
      <c r="Y32" s="659"/>
      <c r="Z32" s="695">
        <v>9.6</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99.4</v>
      </c>
      <c r="BH32" s="670"/>
      <c r="BI32" s="670"/>
      <c r="BJ32" s="670"/>
      <c r="BK32" s="670"/>
      <c r="BL32" s="670"/>
      <c r="BM32" s="661">
        <v>98.1</v>
      </c>
      <c r="BN32" s="670"/>
      <c r="BO32" s="670"/>
      <c r="BP32" s="670"/>
      <c r="BQ32" s="693"/>
      <c r="BR32" s="723">
        <v>99.5</v>
      </c>
      <c r="BS32" s="670"/>
      <c r="BT32" s="670"/>
      <c r="BU32" s="670"/>
      <c r="BV32" s="670"/>
      <c r="BW32" s="670"/>
      <c r="BX32" s="661">
        <v>97.6</v>
      </c>
      <c r="BY32" s="670"/>
      <c r="BZ32" s="670"/>
      <c r="CA32" s="670"/>
      <c r="CB32" s="693"/>
      <c r="CD32" s="680"/>
      <c r="CE32" s="681"/>
      <c r="CF32" s="654" t="s">
        <v>304</v>
      </c>
      <c r="CG32" s="655"/>
      <c r="CH32" s="655"/>
      <c r="CI32" s="655"/>
      <c r="CJ32" s="655"/>
      <c r="CK32" s="655"/>
      <c r="CL32" s="655"/>
      <c r="CM32" s="655"/>
      <c r="CN32" s="655"/>
      <c r="CO32" s="655"/>
      <c r="CP32" s="655"/>
      <c r="CQ32" s="656"/>
      <c r="CR32" s="657">
        <v>340</v>
      </c>
      <c r="CS32" s="658"/>
      <c r="CT32" s="658"/>
      <c r="CU32" s="658"/>
      <c r="CV32" s="658"/>
      <c r="CW32" s="658"/>
      <c r="CX32" s="658"/>
      <c r="CY32" s="659"/>
      <c r="CZ32" s="660">
        <v>0</v>
      </c>
      <c r="DA32" s="672"/>
      <c r="DB32" s="672"/>
      <c r="DC32" s="673"/>
      <c r="DD32" s="663">
        <v>340</v>
      </c>
      <c r="DE32" s="658"/>
      <c r="DF32" s="658"/>
      <c r="DG32" s="658"/>
      <c r="DH32" s="658"/>
      <c r="DI32" s="658"/>
      <c r="DJ32" s="658"/>
      <c r="DK32" s="659"/>
      <c r="DL32" s="663">
        <v>340</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188542</v>
      </c>
      <c r="S33" s="658"/>
      <c r="T33" s="658"/>
      <c r="U33" s="658"/>
      <c r="V33" s="658"/>
      <c r="W33" s="658"/>
      <c r="X33" s="658"/>
      <c r="Y33" s="659"/>
      <c r="Z33" s="695">
        <v>0.4</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99.3</v>
      </c>
      <c r="BH33" s="642"/>
      <c r="BI33" s="642"/>
      <c r="BJ33" s="642"/>
      <c r="BK33" s="642"/>
      <c r="BL33" s="642"/>
      <c r="BM33" s="688">
        <v>97.7</v>
      </c>
      <c r="BN33" s="642"/>
      <c r="BO33" s="642"/>
      <c r="BP33" s="642"/>
      <c r="BQ33" s="705"/>
      <c r="BR33" s="718">
        <v>99.3</v>
      </c>
      <c r="BS33" s="642"/>
      <c r="BT33" s="642"/>
      <c r="BU33" s="642"/>
      <c r="BV33" s="642"/>
      <c r="BW33" s="642"/>
      <c r="BX33" s="688">
        <v>96.4</v>
      </c>
      <c r="BY33" s="642"/>
      <c r="BZ33" s="642"/>
      <c r="CA33" s="642"/>
      <c r="CB33" s="705"/>
      <c r="CD33" s="654" t="s">
        <v>307</v>
      </c>
      <c r="CE33" s="655"/>
      <c r="CF33" s="655"/>
      <c r="CG33" s="655"/>
      <c r="CH33" s="655"/>
      <c r="CI33" s="655"/>
      <c r="CJ33" s="655"/>
      <c r="CK33" s="655"/>
      <c r="CL33" s="655"/>
      <c r="CM33" s="655"/>
      <c r="CN33" s="655"/>
      <c r="CO33" s="655"/>
      <c r="CP33" s="655"/>
      <c r="CQ33" s="656"/>
      <c r="CR33" s="657">
        <v>16745363</v>
      </c>
      <c r="CS33" s="670"/>
      <c r="CT33" s="670"/>
      <c r="CU33" s="670"/>
      <c r="CV33" s="670"/>
      <c r="CW33" s="670"/>
      <c r="CX33" s="670"/>
      <c r="CY33" s="671"/>
      <c r="CZ33" s="660">
        <v>35.6</v>
      </c>
      <c r="DA33" s="672"/>
      <c r="DB33" s="672"/>
      <c r="DC33" s="673"/>
      <c r="DD33" s="663">
        <v>11300707</v>
      </c>
      <c r="DE33" s="670"/>
      <c r="DF33" s="670"/>
      <c r="DG33" s="670"/>
      <c r="DH33" s="670"/>
      <c r="DI33" s="670"/>
      <c r="DJ33" s="670"/>
      <c r="DK33" s="671"/>
      <c r="DL33" s="663">
        <v>8178277</v>
      </c>
      <c r="DM33" s="670"/>
      <c r="DN33" s="670"/>
      <c r="DO33" s="670"/>
      <c r="DP33" s="670"/>
      <c r="DQ33" s="670"/>
      <c r="DR33" s="670"/>
      <c r="DS33" s="670"/>
      <c r="DT33" s="670"/>
      <c r="DU33" s="670"/>
      <c r="DV33" s="671"/>
      <c r="DW33" s="660">
        <v>32.6</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980313</v>
      </c>
      <c r="S34" s="658"/>
      <c r="T34" s="658"/>
      <c r="U34" s="658"/>
      <c r="V34" s="658"/>
      <c r="W34" s="658"/>
      <c r="X34" s="658"/>
      <c r="Y34" s="659"/>
      <c r="Z34" s="695">
        <v>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7281232</v>
      </c>
      <c r="CS34" s="658"/>
      <c r="CT34" s="658"/>
      <c r="CU34" s="658"/>
      <c r="CV34" s="658"/>
      <c r="CW34" s="658"/>
      <c r="CX34" s="658"/>
      <c r="CY34" s="659"/>
      <c r="CZ34" s="660">
        <v>15.5</v>
      </c>
      <c r="DA34" s="672"/>
      <c r="DB34" s="672"/>
      <c r="DC34" s="673"/>
      <c r="DD34" s="663">
        <v>4526437</v>
      </c>
      <c r="DE34" s="658"/>
      <c r="DF34" s="658"/>
      <c r="DG34" s="658"/>
      <c r="DH34" s="658"/>
      <c r="DI34" s="658"/>
      <c r="DJ34" s="658"/>
      <c r="DK34" s="659"/>
      <c r="DL34" s="663">
        <v>3581790</v>
      </c>
      <c r="DM34" s="658"/>
      <c r="DN34" s="658"/>
      <c r="DO34" s="658"/>
      <c r="DP34" s="658"/>
      <c r="DQ34" s="658"/>
      <c r="DR34" s="658"/>
      <c r="DS34" s="658"/>
      <c r="DT34" s="658"/>
      <c r="DU34" s="658"/>
      <c r="DV34" s="659"/>
      <c r="DW34" s="660">
        <v>14.3</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2323974</v>
      </c>
      <c r="S35" s="658"/>
      <c r="T35" s="658"/>
      <c r="U35" s="658"/>
      <c r="V35" s="658"/>
      <c r="W35" s="658"/>
      <c r="X35" s="658"/>
      <c r="Y35" s="659"/>
      <c r="Z35" s="695">
        <v>4.8</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527155</v>
      </c>
      <c r="CS35" s="670"/>
      <c r="CT35" s="670"/>
      <c r="CU35" s="670"/>
      <c r="CV35" s="670"/>
      <c r="CW35" s="670"/>
      <c r="CX35" s="670"/>
      <c r="CY35" s="671"/>
      <c r="CZ35" s="660">
        <v>1.1000000000000001</v>
      </c>
      <c r="DA35" s="672"/>
      <c r="DB35" s="672"/>
      <c r="DC35" s="673"/>
      <c r="DD35" s="663">
        <v>403747</v>
      </c>
      <c r="DE35" s="670"/>
      <c r="DF35" s="670"/>
      <c r="DG35" s="670"/>
      <c r="DH35" s="670"/>
      <c r="DI35" s="670"/>
      <c r="DJ35" s="670"/>
      <c r="DK35" s="671"/>
      <c r="DL35" s="663">
        <v>276069</v>
      </c>
      <c r="DM35" s="670"/>
      <c r="DN35" s="670"/>
      <c r="DO35" s="670"/>
      <c r="DP35" s="670"/>
      <c r="DQ35" s="670"/>
      <c r="DR35" s="670"/>
      <c r="DS35" s="670"/>
      <c r="DT35" s="670"/>
      <c r="DU35" s="670"/>
      <c r="DV35" s="671"/>
      <c r="DW35" s="660">
        <v>1.1000000000000001</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1009975</v>
      </c>
      <c r="S36" s="658"/>
      <c r="T36" s="658"/>
      <c r="U36" s="658"/>
      <c r="V36" s="658"/>
      <c r="W36" s="658"/>
      <c r="X36" s="658"/>
      <c r="Y36" s="659"/>
      <c r="Z36" s="695">
        <v>2.1</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5349274</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1061</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2854557</v>
      </c>
      <c r="CS36" s="658"/>
      <c r="CT36" s="658"/>
      <c r="CU36" s="658"/>
      <c r="CV36" s="658"/>
      <c r="CW36" s="658"/>
      <c r="CX36" s="658"/>
      <c r="CY36" s="659"/>
      <c r="CZ36" s="660">
        <v>6.1</v>
      </c>
      <c r="DA36" s="672"/>
      <c r="DB36" s="672"/>
      <c r="DC36" s="673"/>
      <c r="DD36" s="663">
        <v>1875407</v>
      </c>
      <c r="DE36" s="658"/>
      <c r="DF36" s="658"/>
      <c r="DG36" s="658"/>
      <c r="DH36" s="658"/>
      <c r="DI36" s="658"/>
      <c r="DJ36" s="658"/>
      <c r="DK36" s="659"/>
      <c r="DL36" s="663">
        <v>1022141</v>
      </c>
      <c r="DM36" s="658"/>
      <c r="DN36" s="658"/>
      <c r="DO36" s="658"/>
      <c r="DP36" s="658"/>
      <c r="DQ36" s="658"/>
      <c r="DR36" s="658"/>
      <c r="DS36" s="658"/>
      <c r="DT36" s="658"/>
      <c r="DU36" s="658"/>
      <c r="DV36" s="659"/>
      <c r="DW36" s="660">
        <v>4.0999999999999996</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624449</v>
      </c>
      <c r="S37" s="658"/>
      <c r="T37" s="658"/>
      <c r="U37" s="658"/>
      <c r="V37" s="658"/>
      <c r="W37" s="658"/>
      <c r="X37" s="658"/>
      <c r="Y37" s="659"/>
      <c r="Z37" s="695">
        <v>1.3</v>
      </c>
      <c r="AA37" s="695"/>
      <c r="AB37" s="695"/>
      <c r="AC37" s="695"/>
      <c r="AD37" s="696">
        <v>245</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1087103</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-151268</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46173</v>
      </c>
      <c r="CS37" s="670"/>
      <c r="CT37" s="670"/>
      <c r="CU37" s="670"/>
      <c r="CV37" s="670"/>
      <c r="CW37" s="670"/>
      <c r="CX37" s="670"/>
      <c r="CY37" s="671"/>
      <c r="CZ37" s="660">
        <v>0.1</v>
      </c>
      <c r="DA37" s="672"/>
      <c r="DB37" s="672"/>
      <c r="DC37" s="673"/>
      <c r="DD37" s="663">
        <v>46173</v>
      </c>
      <c r="DE37" s="670"/>
      <c r="DF37" s="670"/>
      <c r="DG37" s="670"/>
      <c r="DH37" s="670"/>
      <c r="DI37" s="670"/>
      <c r="DJ37" s="670"/>
      <c r="DK37" s="671"/>
      <c r="DL37" s="663">
        <v>42564</v>
      </c>
      <c r="DM37" s="670"/>
      <c r="DN37" s="670"/>
      <c r="DO37" s="670"/>
      <c r="DP37" s="670"/>
      <c r="DQ37" s="670"/>
      <c r="DR37" s="670"/>
      <c r="DS37" s="670"/>
      <c r="DT37" s="670"/>
      <c r="DU37" s="670"/>
      <c r="DV37" s="671"/>
      <c r="DW37" s="660">
        <v>0.2</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3491800</v>
      </c>
      <c r="S38" s="658"/>
      <c r="T38" s="658"/>
      <c r="U38" s="658"/>
      <c r="V38" s="658"/>
      <c r="W38" s="658"/>
      <c r="X38" s="658"/>
      <c r="Y38" s="659"/>
      <c r="Z38" s="695">
        <v>7.2</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164211</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9744</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4470455</v>
      </c>
      <c r="CS38" s="658"/>
      <c r="CT38" s="658"/>
      <c r="CU38" s="658"/>
      <c r="CV38" s="658"/>
      <c r="CW38" s="658"/>
      <c r="CX38" s="658"/>
      <c r="CY38" s="659"/>
      <c r="CZ38" s="660">
        <v>9.5</v>
      </c>
      <c r="DA38" s="672"/>
      <c r="DB38" s="672"/>
      <c r="DC38" s="673"/>
      <c r="DD38" s="663">
        <v>3632759</v>
      </c>
      <c r="DE38" s="658"/>
      <c r="DF38" s="658"/>
      <c r="DG38" s="658"/>
      <c r="DH38" s="658"/>
      <c r="DI38" s="658"/>
      <c r="DJ38" s="658"/>
      <c r="DK38" s="659"/>
      <c r="DL38" s="663">
        <v>3298277</v>
      </c>
      <c r="DM38" s="658"/>
      <c r="DN38" s="658"/>
      <c r="DO38" s="658"/>
      <c r="DP38" s="658"/>
      <c r="DQ38" s="658"/>
      <c r="DR38" s="658"/>
      <c r="DS38" s="658"/>
      <c r="DT38" s="658"/>
      <c r="DU38" s="658"/>
      <c r="DV38" s="659"/>
      <c r="DW38" s="660">
        <v>13.1</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43636</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14433</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1246548</v>
      </c>
      <c r="CS39" s="670"/>
      <c r="CT39" s="670"/>
      <c r="CU39" s="670"/>
      <c r="CV39" s="670"/>
      <c r="CW39" s="670"/>
      <c r="CX39" s="670"/>
      <c r="CY39" s="671"/>
      <c r="CZ39" s="660">
        <v>2.6</v>
      </c>
      <c r="DA39" s="672"/>
      <c r="DB39" s="672"/>
      <c r="DC39" s="673"/>
      <c r="DD39" s="663">
        <v>681357</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121700</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296</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90</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365416</v>
      </c>
      <c r="CS40" s="658"/>
      <c r="CT40" s="658"/>
      <c r="CU40" s="658"/>
      <c r="CV40" s="658"/>
      <c r="CW40" s="658"/>
      <c r="CX40" s="658"/>
      <c r="CY40" s="659"/>
      <c r="CZ40" s="660">
        <v>0.8</v>
      </c>
      <c r="DA40" s="672"/>
      <c r="DB40" s="672"/>
      <c r="DC40" s="673"/>
      <c r="DD40" s="663">
        <v>181000</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48268077</v>
      </c>
      <c r="S41" s="682"/>
      <c r="T41" s="682"/>
      <c r="U41" s="682"/>
      <c r="V41" s="682"/>
      <c r="W41" s="682"/>
      <c r="X41" s="682"/>
      <c r="Y41" s="685"/>
      <c r="Z41" s="686">
        <v>100</v>
      </c>
      <c r="AA41" s="686"/>
      <c r="AB41" s="686"/>
      <c r="AC41" s="686"/>
      <c r="AD41" s="687">
        <v>24967805</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811188</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3242840</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429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6548545</v>
      </c>
      <c r="CS42" s="670"/>
      <c r="CT42" s="670"/>
      <c r="CU42" s="670"/>
      <c r="CV42" s="670"/>
      <c r="CW42" s="670"/>
      <c r="CX42" s="670"/>
      <c r="CY42" s="671"/>
      <c r="CZ42" s="660">
        <v>13.9</v>
      </c>
      <c r="DA42" s="672"/>
      <c r="DB42" s="672"/>
      <c r="DC42" s="673"/>
      <c r="DD42" s="663">
        <v>1035623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159656</v>
      </c>
      <c r="CS43" s="670"/>
      <c r="CT43" s="670"/>
      <c r="CU43" s="670"/>
      <c r="CV43" s="670"/>
      <c r="CW43" s="670"/>
      <c r="CX43" s="670"/>
      <c r="CY43" s="671"/>
      <c r="CZ43" s="660">
        <v>0.3</v>
      </c>
      <c r="DA43" s="672"/>
      <c r="DB43" s="672"/>
      <c r="DC43" s="673"/>
      <c r="DD43" s="663">
        <v>129156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6214238</v>
      </c>
      <c r="CS44" s="658"/>
      <c r="CT44" s="658"/>
      <c r="CU44" s="658"/>
      <c r="CV44" s="658"/>
      <c r="CW44" s="658"/>
      <c r="CX44" s="658"/>
      <c r="CY44" s="659"/>
      <c r="CZ44" s="660">
        <v>13.2</v>
      </c>
      <c r="DA44" s="661"/>
      <c r="DB44" s="661"/>
      <c r="DC44" s="662"/>
      <c r="DD44" s="663">
        <v>1000027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3205997</v>
      </c>
      <c r="CS45" s="670"/>
      <c r="CT45" s="670"/>
      <c r="CU45" s="670"/>
      <c r="CV45" s="670"/>
      <c r="CW45" s="670"/>
      <c r="CX45" s="670"/>
      <c r="CY45" s="671"/>
      <c r="CZ45" s="660">
        <v>6.8</v>
      </c>
      <c r="DA45" s="672"/>
      <c r="DB45" s="672"/>
      <c r="DC45" s="673"/>
      <c r="DD45" s="663">
        <v>285402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2349508</v>
      </c>
      <c r="CS46" s="658"/>
      <c r="CT46" s="658"/>
      <c r="CU46" s="658"/>
      <c r="CV46" s="658"/>
      <c r="CW46" s="658"/>
      <c r="CX46" s="658"/>
      <c r="CY46" s="659"/>
      <c r="CZ46" s="660">
        <v>5</v>
      </c>
      <c r="DA46" s="661"/>
      <c r="DB46" s="661"/>
      <c r="DC46" s="662"/>
      <c r="DD46" s="663">
        <v>612712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334307</v>
      </c>
      <c r="CS47" s="670"/>
      <c r="CT47" s="670"/>
      <c r="CU47" s="670"/>
      <c r="CV47" s="670"/>
      <c r="CW47" s="670"/>
      <c r="CX47" s="670"/>
      <c r="CY47" s="671"/>
      <c r="CZ47" s="660">
        <v>0.7</v>
      </c>
      <c r="DA47" s="672"/>
      <c r="DB47" s="672"/>
      <c r="DC47" s="673"/>
      <c r="DD47" s="663">
        <v>35596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47074505</v>
      </c>
      <c r="CS49" s="642"/>
      <c r="CT49" s="642"/>
      <c r="CU49" s="642"/>
      <c r="CV49" s="642"/>
      <c r="CW49" s="642"/>
      <c r="CX49" s="642"/>
      <c r="CY49" s="643"/>
      <c r="CZ49" s="644">
        <v>100</v>
      </c>
      <c r="DA49" s="645"/>
      <c r="DB49" s="645"/>
      <c r="DC49" s="646"/>
      <c r="DD49" s="647">
        <v>29733139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ngY6zjXZbT8Oi65GgYdhaFsUeGATEMS2vNx8gJrNnF4g2tZSRBVQdyE9K+MU4PEpi2xFrEcD0Q231ArXK50Z9A==" saltValue="3MJ10JzZ5zzTgCd35+CA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10" sqref="B10:P10"/>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47249</v>
      </c>
      <c r="R7" s="1139"/>
      <c r="S7" s="1139"/>
      <c r="T7" s="1139"/>
      <c r="U7" s="1139"/>
      <c r="V7" s="1139">
        <v>46056</v>
      </c>
      <c r="W7" s="1139"/>
      <c r="X7" s="1139"/>
      <c r="Y7" s="1139"/>
      <c r="Z7" s="1139"/>
      <c r="AA7" s="1139">
        <v>1194</v>
      </c>
      <c r="AB7" s="1139"/>
      <c r="AC7" s="1139"/>
      <c r="AD7" s="1139"/>
      <c r="AE7" s="1140"/>
      <c r="AF7" s="1141">
        <v>1020</v>
      </c>
      <c r="AG7" s="1142"/>
      <c r="AH7" s="1142"/>
      <c r="AI7" s="1142"/>
      <c r="AJ7" s="1143"/>
      <c r="AK7" s="1144">
        <v>2323</v>
      </c>
      <c r="AL7" s="1145"/>
      <c r="AM7" s="1145"/>
      <c r="AN7" s="1145"/>
      <c r="AO7" s="1145"/>
      <c r="AP7" s="1145">
        <v>39890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575</v>
      </c>
      <c r="BT7" s="1136"/>
      <c r="BU7" s="1136"/>
      <c r="BV7" s="1136"/>
      <c r="BW7" s="1136"/>
      <c r="BX7" s="1136"/>
      <c r="BY7" s="1136"/>
      <c r="BZ7" s="1136"/>
      <c r="CA7" s="1136"/>
      <c r="CB7" s="1136"/>
      <c r="CC7" s="1136"/>
      <c r="CD7" s="1136"/>
      <c r="CE7" s="1136"/>
      <c r="CF7" s="1136"/>
      <c r="CG7" s="1148"/>
      <c r="CH7" s="1132">
        <v>4</v>
      </c>
      <c r="CI7" s="1133"/>
      <c r="CJ7" s="1133"/>
      <c r="CK7" s="1133"/>
      <c r="CL7" s="1134"/>
      <c r="CM7" s="1132">
        <v>44</v>
      </c>
      <c r="CN7" s="1133"/>
      <c r="CO7" s="1133"/>
      <c r="CP7" s="1133"/>
      <c r="CQ7" s="1134"/>
      <c r="CR7" s="1132">
        <v>40</v>
      </c>
      <c r="CS7" s="1133"/>
      <c r="CT7" s="1133"/>
      <c r="CU7" s="1133"/>
      <c r="CV7" s="1134"/>
      <c r="CW7" s="1132">
        <v>9</v>
      </c>
      <c r="CX7" s="1133"/>
      <c r="CY7" s="1133"/>
      <c r="CZ7" s="1133"/>
      <c r="DA7" s="1134"/>
      <c r="DB7" s="1132" t="s">
        <v>571</v>
      </c>
      <c r="DC7" s="1133"/>
      <c r="DD7" s="1133"/>
      <c r="DE7" s="1133"/>
      <c r="DF7" s="1134"/>
      <c r="DG7" s="1132" t="s">
        <v>571</v>
      </c>
      <c r="DH7" s="1133"/>
      <c r="DI7" s="1133"/>
      <c r="DJ7" s="1133"/>
      <c r="DK7" s="1134"/>
      <c r="DL7" s="1132" t="s">
        <v>571</v>
      </c>
      <c r="DM7" s="1133"/>
      <c r="DN7" s="1133"/>
      <c r="DO7" s="1133"/>
      <c r="DP7" s="1134"/>
      <c r="DQ7" s="1132" t="s">
        <v>571</v>
      </c>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38</v>
      </c>
      <c r="R8" s="1075"/>
      <c r="S8" s="1075"/>
      <c r="T8" s="1075"/>
      <c r="U8" s="1075"/>
      <c r="V8" s="1075">
        <v>38</v>
      </c>
      <c r="W8" s="1075"/>
      <c r="X8" s="1075"/>
      <c r="Y8" s="1075"/>
      <c r="Z8" s="1075"/>
      <c r="AA8" s="1075" t="s">
        <v>559</v>
      </c>
      <c r="AB8" s="1075"/>
      <c r="AC8" s="1075"/>
      <c r="AD8" s="1075"/>
      <c r="AE8" s="1076"/>
      <c r="AF8" s="1071" t="s">
        <v>122</v>
      </c>
      <c r="AG8" s="1072"/>
      <c r="AH8" s="1072"/>
      <c r="AI8" s="1072"/>
      <c r="AJ8" s="1073"/>
      <c r="AK8" s="1116">
        <v>27</v>
      </c>
      <c r="AL8" s="1117"/>
      <c r="AM8" s="1117"/>
      <c r="AN8" s="1117"/>
      <c r="AO8" s="1117"/>
      <c r="AP8" s="1117">
        <v>129</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576</v>
      </c>
      <c r="BT8" s="1029"/>
      <c r="BU8" s="1029"/>
      <c r="BV8" s="1029"/>
      <c r="BW8" s="1029"/>
      <c r="BX8" s="1029"/>
      <c r="BY8" s="1029"/>
      <c r="BZ8" s="1029"/>
      <c r="CA8" s="1029"/>
      <c r="CB8" s="1029"/>
      <c r="CC8" s="1029"/>
      <c r="CD8" s="1029"/>
      <c r="CE8" s="1029"/>
      <c r="CF8" s="1029"/>
      <c r="CG8" s="1050"/>
      <c r="CH8" s="1025">
        <v>1</v>
      </c>
      <c r="CI8" s="1026"/>
      <c r="CJ8" s="1026"/>
      <c r="CK8" s="1026"/>
      <c r="CL8" s="1027"/>
      <c r="CM8" s="1025">
        <v>1</v>
      </c>
      <c r="CN8" s="1026"/>
      <c r="CO8" s="1026"/>
      <c r="CP8" s="1026"/>
      <c r="CQ8" s="1027"/>
      <c r="CR8" s="1025">
        <v>2</v>
      </c>
      <c r="CS8" s="1026"/>
      <c r="CT8" s="1026"/>
      <c r="CU8" s="1026"/>
      <c r="CV8" s="1027"/>
      <c r="CW8" s="1025">
        <v>1</v>
      </c>
      <c r="CX8" s="1026"/>
      <c r="CY8" s="1026"/>
      <c r="CZ8" s="1026"/>
      <c r="DA8" s="1027"/>
      <c r="DB8" s="1025" t="s">
        <v>571</v>
      </c>
      <c r="DC8" s="1026"/>
      <c r="DD8" s="1026"/>
      <c r="DE8" s="1026"/>
      <c r="DF8" s="1027"/>
      <c r="DG8" s="1025" t="s">
        <v>571</v>
      </c>
      <c r="DH8" s="1026"/>
      <c r="DI8" s="1026"/>
      <c r="DJ8" s="1026"/>
      <c r="DK8" s="1027"/>
      <c r="DL8" s="1025" t="s">
        <v>571</v>
      </c>
      <c r="DM8" s="1026"/>
      <c r="DN8" s="1026"/>
      <c r="DO8" s="1026"/>
      <c r="DP8" s="1027"/>
      <c r="DQ8" s="1025" t="s">
        <v>571</v>
      </c>
      <c r="DR8" s="1026"/>
      <c r="DS8" s="1026"/>
      <c r="DT8" s="1026"/>
      <c r="DU8" s="1027"/>
      <c r="DV8" s="1028"/>
      <c r="DW8" s="1029"/>
      <c r="DX8" s="1029"/>
      <c r="DY8" s="1029"/>
      <c r="DZ8" s="1030"/>
      <c r="EA8" s="234"/>
    </row>
    <row r="9" spans="1:131" s="235" customFormat="1" ht="26.25" customHeight="1" x14ac:dyDescent="0.15">
      <c r="A9" s="238">
        <v>3</v>
      </c>
      <c r="B9" s="1066" t="s">
        <v>376</v>
      </c>
      <c r="C9" s="1067"/>
      <c r="D9" s="1067"/>
      <c r="E9" s="1067"/>
      <c r="F9" s="1067"/>
      <c r="G9" s="1067"/>
      <c r="H9" s="1067"/>
      <c r="I9" s="1067"/>
      <c r="J9" s="1067"/>
      <c r="K9" s="1067"/>
      <c r="L9" s="1067"/>
      <c r="M9" s="1067"/>
      <c r="N9" s="1067"/>
      <c r="O9" s="1067"/>
      <c r="P9" s="1068"/>
      <c r="Q9" s="1074">
        <v>1493</v>
      </c>
      <c r="R9" s="1075"/>
      <c r="S9" s="1075"/>
      <c r="T9" s="1075"/>
      <c r="U9" s="1075"/>
      <c r="V9" s="1075">
        <v>1493</v>
      </c>
      <c r="W9" s="1075"/>
      <c r="X9" s="1075"/>
      <c r="Y9" s="1075"/>
      <c r="Z9" s="1075"/>
      <c r="AA9" s="1075" t="s">
        <v>559</v>
      </c>
      <c r="AB9" s="1075"/>
      <c r="AC9" s="1075"/>
      <c r="AD9" s="1075"/>
      <c r="AE9" s="1076"/>
      <c r="AF9" s="1071" t="s">
        <v>122</v>
      </c>
      <c r="AG9" s="1072"/>
      <c r="AH9" s="1072"/>
      <c r="AI9" s="1072"/>
      <c r="AJ9" s="1073"/>
      <c r="AK9" s="1116">
        <v>486</v>
      </c>
      <c r="AL9" s="1117"/>
      <c r="AM9" s="1117"/>
      <c r="AN9" s="1117"/>
      <c r="AO9" s="1117"/>
      <c r="AP9" s="1117">
        <v>2727</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577</v>
      </c>
      <c r="BT9" s="1029"/>
      <c r="BU9" s="1029"/>
      <c r="BV9" s="1029"/>
      <c r="BW9" s="1029"/>
      <c r="BX9" s="1029"/>
      <c r="BY9" s="1029"/>
      <c r="BZ9" s="1029"/>
      <c r="CA9" s="1029"/>
      <c r="CB9" s="1029"/>
      <c r="CC9" s="1029"/>
      <c r="CD9" s="1029"/>
      <c r="CE9" s="1029"/>
      <c r="CF9" s="1029"/>
      <c r="CG9" s="1050"/>
      <c r="CH9" s="1025">
        <v>2</v>
      </c>
      <c r="CI9" s="1026"/>
      <c r="CJ9" s="1026"/>
      <c r="CK9" s="1026"/>
      <c r="CL9" s="1027"/>
      <c r="CM9" s="1025">
        <v>18</v>
      </c>
      <c r="CN9" s="1026"/>
      <c r="CO9" s="1026"/>
      <c r="CP9" s="1026"/>
      <c r="CQ9" s="1027"/>
      <c r="CR9" s="1025">
        <v>7</v>
      </c>
      <c r="CS9" s="1026"/>
      <c r="CT9" s="1026"/>
      <c r="CU9" s="1026"/>
      <c r="CV9" s="1027"/>
      <c r="CW9" s="1025" t="s">
        <v>571</v>
      </c>
      <c r="CX9" s="1026"/>
      <c r="CY9" s="1026"/>
      <c r="CZ9" s="1026"/>
      <c r="DA9" s="1027"/>
      <c r="DB9" s="1025" t="s">
        <v>571</v>
      </c>
      <c r="DC9" s="1026"/>
      <c r="DD9" s="1026"/>
      <c r="DE9" s="1026"/>
      <c r="DF9" s="1027"/>
      <c r="DG9" s="1025" t="s">
        <v>571</v>
      </c>
      <c r="DH9" s="1026"/>
      <c r="DI9" s="1026"/>
      <c r="DJ9" s="1026"/>
      <c r="DK9" s="1027"/>
      <c r="DL9" s="1025" t="s">
        <v>571</v>
      </c>
      <c r="DM9" s="1026"/>
      <c r="DN9" s="1026"/>
      <c r="DO9" s="1026"/>
      <c r="DP9" s="1027"/>
      <c r="DQ9" s="1025" t="s">
        <v>571</v>
      </c>
      <c r="DR9" s="1026"/>
      <c r="DS9" s="1026"/>
      <c r="DT9" s="1026"/>
      <c r="DU9" s="1027"/>
      <c r="DV9" s="1028"/>
      <c r="DW9" s="1029"/>
      <c r="DX9" s="1029"/>
      <c r="DY9" s="1029"/>
      <c r="DZ9" s="1030"/>
      <c r="EA9" s="234"/>
    </row>
    <row r="10" spans="1:131" s="235" customFormat="1" ht="26.25" customHeight="1" x14ac:dyDescent="0.15">
      <c r="A10" s="238">
        <v>4</v>
      </c>
      <c r="B10" s="1066" t="s">
        <v>594</v>
      </c>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578</v>
      </c>
      <c r="BT10" s="1029"/>
      <c r="BU10" s="1029"/>
      <c r="BV10" s="1029"/>
      <c r="BW10" s="1029"/>
      <c r="BX10" s="1029"/>
      <c r="BY10" s="1029"/>
      <c r="BZ10" s="1029"/>
      <c r="CA10" s="1029"/>
      <c r="CB10" s="1029"/>
      <c r="CC10" s="1029"/>
      <c r="CD10" s="1029"/>
      <c r="CE10" s="1029"/>
      <c r="CF10" s="1029"/>
      <c r="CG10" s="1050"/>
      <c r="CH10" s="1025">
        <v>492</v>
      </c>
      <c r="CI10" s="1026"/>
      <c r="CJ10" s="1026"/>
      <c r="CK10" s="1026"/>
      <c r="CL10" s="1027"/>
      <c r="CM10" s="1025">
        <v>2711</v>
      </c>
      <c r="CN10" s="1026"/>
      <c r="CO10" s="1026"/>
      <c r="CP10" s="1026"/>
      <c r="CQ10" s="1027"/>
      <c r="CR10" s="1025">
        <v>600</v>
      </c>
      <c r="CS10" s="1026"/>
      <c r="CT10" s="1026"/>
      <c r="CU10" s="1026"/>
      <c r="CV10" s="1027"/>
      <c r="CW10" s="1025">
        <v>111</v>
      </c>
      <c r="CX10" s="1026"/>
      <c r="CY10" s="1026"/>
      <c r="CZ10" s="1026"/>
      <c r="DA10" s="1027"/>
      <c r="DB10" s="1025" t="s">
        <v>571</v>
      </c>
      <c r="DC10" s="1026"/>
      <c r="DD10" s="1026"/>
      <c r="DE10" s="1026"/>
      <c r="DF10" s="1027"/>
      <c r="DG10" s="1025" t="s">
        <v>571</v>
      </c>
      <c r="DH10" s="1026"/>
      <c r="DI10" s="1026"/>
      <c r="DJ10" s="1026"/>
      <c r="DK10" s="1027"/>
      <c r="DL10" s="1025" t="s">
        <v>571</v>
      </c>
      <c r="DM10" s="1026"/>
      <c r="DN10" s="1026"/>
      <c r="DO10" s="1026"/>
      <c r="DP10" s="1027"/>
      <c r="DQ10" s="1025" t="s">
        <v>571</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579</v>
      </c>
      <c r="BT11" s="1029"/>
      <c r="BU11" s="1029"/>
      <c r="BV11" s="1029"/>
      <c r="BW11" s="1029"/>
      <c r="BX11" s="1029"/>
      <c r="BY11" s="1029"/>
      <c r="BZ11" s="1029"/>
      <c r="CA11" s="1029"/>
      <c r="CB11" s="1029"/>
      <c r="CC11" s="1029"/>
      <c r="CD11" s="1029"/>
      <c r="CE11" s="1029"/>
      <c r="CF11" s="1029"/>
      <c r="CG11" s="1050"/>
      <c r="CH11" s="1025">
        <v>-160</v>
      </c>
      <c r="CI11" s="1026"/>
      <c r="CJ11" s="1026"/>
      <c r="CK11" s="1026"/>
      <c r="CL11" s="1027"/>
      <c r="CM11" s="1025">
        <v>2234</v>
      </c>
      <c r="CN11" s="1026"/>
      <c r="CO11" s="1026"/>
      <c r="CP11" s="1026"/>
      <c r="CQ11" s="1027"/>
      <c r="CR11" s="1025">
        <v>19</v>
      </c>
      <c r="CS11" s="1026"/>
      <c r="CT11" s="1026"/>
      <c r="CU11" s="1026"/>
      <c r="CV11" s="1027"/>
      <c r="CW11" s="1025" t="s">
        <v>571</v>
      </c>
      <c r="CX11" s="1026"/>
      <c r="CY11" s="1026"/>
      <c r="CZ11" s="1026"/>
      <c r="DA11" s="1027"/>
      <c r="DB11" s="1025" t="s">
        <v>571</v>
      </c>
      <c r="DC11" s="1026"/>
      <c r="DD11" s="1026"/>
      <c r="DE11" s="1026"/>
      <c r="DF11" s="1027"/>
      <c r="DG11" s="1025" t="s">
        <v>571</v>
      </c>
      <c r="DH11" s="1026"/>
      <c r="DI11" s="1026"/>
      <c r="DJ11" s="1026"/>
      <c r="DK11" s="1027"/>
      <c r="DL11" s="1025" t="s">
        <v>571</v>
      </c>
      <c r="DM11" s="1026"/>
      <c r="DN11" s="1026"/>
      <c r="DO11" s="1026"/>
      <c r="DP11" s="1027"/>
      <c r="DQ11" s="1025" t="s">
        <v>571</v>
      </c>
      <c r="DR11" s="1026"/>
      <c r="DS11" s="1026"/>
      <c r="DT11" s="1026"/>
      <c r="DU11" s="1027"/>
      <c r="DV11" s="1028" t="s">
        <v>581</v>
      </c>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t="s">
        <v>580</v>
      </c>
      <c r="BT12" s="1029"/>
      <c r="BU12" s="1029"/>
      <c r="BV12" s="1029"/>
      <c r="BW12" s="1029"/>
      <c r="BX12" s="1029"/>
      <c r="BY12" s="1029"/>
      <c r="BZ12" s="1029"/>
      <c r="CA12" s="1029"/>
      <c r="CB12" s="1029"/>
      <c r="CC12" s="1029"/>
      <c r="CD12" s="1029"/>
      <c r="CE12" s="1029"/>
      <c r="CF12" s="1029"/>
      <c r="CG12" s="1050"/>
      <c r="CH12" s="1025">
        <v>-63</v>
      </c>
      <c r="CI12" s="1026"/>
      <c r="CJ12" s="1026"/>
      <c r="CK12" s="1026"/>
      <c r="CL12" s="1027"/>
      <c r="CM12" s="1025">
        <v>69</v>
      </c>
      <c r="CN12" s="1026"/>
      <c r="CO12" s="1026"/>
      <c r="CP12" s="1026"/>
      <c r="CQ12" s="1027"/>
      <c r="CR12" s="1025">
        <v>23</v>
      </c>
      <c r="CS12" s="1026"/>
      <c r="CT12" s="1026"/>
      <c r="CU12" s="1026"/>
      <c r="CV12" s="1027"/>
      <c r="CW12" s="1025">
        <v>301</v>
      </c>
      <c r="CX12" s="1026"/>
      <c r="CY12" s="1026"/>
      <c r="CZ12" s="1026"/>
      <c r="DA12" s="1027"/>
      <c r="DB12" s="1025" t="s">
        <v>571</v>
      </c>
      <c r="DC12" s="1026"/>
      <c r="DD12" s="1026"/>
      <c r="DE12" s="1026"/>
      <c r="DF12" s="1027"/>
      <c r="DG12" s="1025" t="s">
        <v>571</v>
      </c>
      <c r="DH12" s="1026"/>
      <c r="DI12" s="1026"/>
      <c r="DJ12" s="1026"/>
      <c r="DK12" s="1027"/>
      <c r="DL12" s="1025" t="s">
        <v>571</v>
      </c>
      <c r="DM12" s="1026"/>
      <c r="DN12" s="1026"/>
      <c r="DO12" s="1026"/>
      <c r="DP12" s="1027"/>
      <c r="DQ12" s="1025" t="s">
        <v>571</v>
      </c>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t="s">
        <v>582</v>
      </c>
      <c r="BT13" s="1029"/>
      <c r="BU13" s="1029"/>
      <c r="BV13" s="1029"/>
      <c r="BW13" s="1029"/>
      <c r="BX13" s="1029"/>
      <c r="BY13" s="1029"/>
      <c r="BZ13" s="1029"/>
      <c r="CA13" s="1029"/>
      <c r="CB13" s="1029"/>
      <c r="CC13" s="1029"/>
      <c r="CD13" s="1029"/>
      <c r="CE13" s="1029"/>
      <c r="CF13" s="1029"/>
      <c r="CG13" s="1050"/>
      <c r="CH13" s="1025">
        <v>2</v>
      </c>
      <c r="CI13" s="1026"/>
      <c r="CJ13" s="1026"/>
      <c r="CK13" s="1026"/>
      <c r="CL13" s="1027"/>
      <c r="CM13" s="1025">
        <v>3</v>
      </c>
      <c r="CN13" s="1026"/>
      <c r="CO13" s="1026"/>
      <c r="CP13" s="1026"/>
      <c r="CQ13" s="1027"/>
      <c r="CR13" s="1025">
        <v>1</v>
      </c>
      <c r="CS13" s="1026"/>
      <c r="CT13" s="1026"/>
      <c r="CU13" s="1026"/>
      <c r="CV13" s="1027"/>
      <c r="CW13" s="1025" t="s">
        <v>571</v>
      </c>
      <c r="CX13" s="1026"/>
      <c r="CY13" s="1026"/>
      <c r="CZ13" s="1026"/>
      <c r="DA13" s="1027"/>
      <c r="DB13" s="1025" t="s">
        <v>571</v>
      </c>
      <c r="DC13" s="1026"/>
      <c r="DD13" s="1026"/>
      <c r="DE13" s="1026"/>
      <c r="DF13" s="1027"/>
      <c r="DG13" s="1025" t="s">
        <v>571</v>
      </c>
      <c r="DH13" s="1026"/>
      <c r="DI13" s="1026"/>
      <c r="DJ13" s="1026"/>
      <c r="DK13" s="1027"/>
      <c r="DL13" s="1025" t="s">
        <v>571</v>
      </c>
      <c r="DM13" s="1026"/>
      <c r="DN13" s="1026"/>
      <c r="DO13" s="1026"/>
      <c r="DP13" s="1027"/>
      <c r="DQ13" s="1025" t="s">
        <v>571</v>
      </c>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378</v>
      </c>
      <c r="B23" s="973" t="s">
        <v>379</v>
      </c>
      <c r="C23" s="974"/>
      <c r="D23" s="974"/>
      <c r="E23" s="974"/>
      <c r="F23" s="974"/>
      <c r="G23" s="974"/>
      <c r="H23" s="974"/>
      <c r="I23" s="974"/>
      <c r="J23" s="974"/>
      <c r="K23" s="974"/>
      <c r="L23" s="974"/>
      <c r="M23" s="974"/>
      <c r="N23" s="974"/>
      <c r="O23" s="974"/>
      <c r="P23" s="984"/>
      <c r="Q23" s="1103">
        <v>48780</v>
      </c>
      <c r="R23" s="1097"/>
      <c r="S23" s="1097"/>
      <c r="T23" s="1097"/>
      <c r="U23" s="1097"/>
      <c r="V23" s="1097">
        <v>47587</v>
      </c>
      <c r="W23" s="1097"/>
      <c r="X23" s="1097"/>
      <c r="Y23" s="1097"/>
      <c r="Z23" s="1097"/>
      <c r="AA23" s="1097">
        <v>1194</v>
      </c>
      <c r="AB23" s="1097"/>
      <c r="AC23" s="1097"/>
      <c r="AD23" s="1097"/>
      <c r="AE23" s="1104"/>
      <c r="AF23" s="1105">
        <v>1020</v>
      </c>
      <c r="AG23" s="1097"/>
      <c r="AH23" s="1097"/>
      <c r="AI23" s="1097"/>
      <c r="AJ23" s="1106"/>
      <c r="AK23" s="1107"/>
      <c r="AL23" s="1108"/>
      <c r="AM23" s="1108"/>
      <c r="AN23" s="1108"/>
      <c r="AO23" s="1108"/>
      <c r="AP23" s="1097">
        <v>42746</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390</v>
      </c>
      <c r="C28" s="1084"/>
      <c r="D28" s="1084"/>
      <c r="E28" s="1084"/>
      <c r="F28" s="1084"/>
      <c r="G28" s="1084"/>
      <c r="H28" s="1084"/>
      <c r="I28" s="1084"/>
      <c r="J28" s="1084"/>
      <c r="K28" s="1084"/>
      <c r="L28" s="1084"/>
      <c r="M28" s="1084"/>
      <c r="N28" s="1084"/>
      <c r="O28" s="1084"/>
      <c r="P28" s="1085"/>
      <c r="Q28" s="1086">
        <v>8815</v>
      </c>
      <c r="R28" s="1087"/>
      <c r="S28" s="1087"/>
      <c r="T28" s="1087"/>
      <c r="U28" s="1087"/>
      <c r="V28" s="1087">
        <v>8814</v>
      </c>
      <c r="W28" s="1087"/>
      <c r="X28" s="1087"/>
      <c r="Y28" s="1087"/>
      <c r="Z28" s="1087"/>
      <c r="AA28" s="1087">
        <v>1</v>
      </c>
      <c r="AB28" s="1087"/>
      <c r="AC28" s="1087"/>
      <c r="AD28" s="1087"/>
      <c r="AE28" s="1088"/>
      <c r="AF28" s="1089">
        <v>1</v>
      </c>
      <c r="AG28" s="1087"/>
      <c r="AH28" s="1087"/>
      <c r="AI28" s="1087"/>
      <c r="AJ28" s="1090"/>
      <c r="AK28" s="1078">
        <v>971</v>
      </c>
      <c r="AL28" s="1079"/>
      <c r="AM28" s="1079"/>
      <c r="AN28" s="1079"/>
      <c r="AO28" s="1079"/>
      <c r="AP28" s="1079" t="s">
        <v>559</v>
      </c>
      <c r="AQ28" s="1079"/>
      <c r="AR28" s="1079"/>
      <c r="AS28" s="1079"/>
      <c r="AT28" s="1079"/>
      <c r="AU28" s="1079" t="s">
        <v>559</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391</v>
      </c>
      <c r="C29" s="1067"/>
      <c r="D29" s="1067"/>
      <c r="E29" s="1067"/>
      <c r="F29" s="1067"/>
      <c r="G29" s="1067"/>
      <c r="H29" s="1067"/>
      <c r="I29" s="1067"/>
      <c r="J29" s="1067"/>
      <c r="K29" s="1067"/>
      <c r="L29" s="1067"/>
      <c r="M29" s="1067"/>
      <c r="N29" s="1067"/>
      <c r="O29" s="1067"/>
      <c r="P29" s="1068"/>
      <c r="Q29" s="1074">
        <v>113</v>
      </c>
      <c r="R29" s="1075"/>
      <c r="S29" s="1075"/>
      <c r="T29" s="1075"/>
      <c r="U29" s="1075"/>
      <c r="V29" s="1075">
        <v>113</v>
      </c>
      <c r="W29" s="1075"/>
      <c r="X29" s="1075"/>
      <c r="Y29" s="1075"/>
      <c r="Z29" s="1075"/>
      <c r="AA29" s="1075" t="s">
        <v>559</v>
      </c>
      <c r="AB29" s="1075"/>
      <c r="AC29" s="1075"/>
      <c r="AD29" s="1075"/>
      <c r="AE29" s="1076"/>
      <c r="AF29" s="1071" t="s">
        <v>122</v>
      </c>
      <c r="AG29" s="1072"/>
      <c r="AH29" s="1072"/>
      <c r="AI29" s="1072"/>
      <c r="AJ29" s="1073"/>
      <c r="AK29" s="1016">
        <v>75</v>
      </c>
      <c r="AL29" s="1007"/>
      <c r="AM29" s="1007"/>
      <c r="AN29" s="1007"/>
      <c r="AO29" s="1007"/>
      <c r="AP29" s="1007">
        <v>132</v>
      </c>
      <c r="AQ29" s="1007"/>
      <c r="AR29" s="1007"/>
      <c r="AS29" s="1007"/>
      <c r="AT29" s="1007"/>
      <c r="AU29" s="1007">
        <v>60</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392</v>
      </c>
      <c r="C30" s="1067"/>
      <c r="D30" s="1067"/>
      <c r="E30" s="1067"/>
      <c r="F30" s="1067"/>
      <c r="G30" s="1067"/>
      <c r="H30" s="1067"/>
      <c r="I30" s="1067"/>
      <c r="J30" s="1067"/>
      <c r="K30" s="1067"/>
      <c r="L30" s="1067"/>
      <c r="M30" s="1067"/>
      <c r="N30" s="1067"/>
      <c r="O30" s="1067"/>
      <c r="P30" s="1068"/>
      <c r="Q30" s="1074">
        <v>1309</v>
      </c>
      <c r="R30" s="1075"/>
      <c r="S30" s="1075"/>
      <c r="T30" s="1075"/>
      <c r="U30" s="1075"/>
      <c r="V30" s="1075">
        <v>1307</v>
      </c>
      <c r="W30" s="1075"/>
      <c r="X30" s="1075"/>
      <c r="Y30" s="1075"/>
      <c r="Z30" s="1075"/>
      <c r="AA30" s="1075">
        <v>2</v>
      </c>
      <c r="AB30" s="1075"/>
      <c r="AC30" s="1075"/>
      <c r="AD30" s="1075"/>
      <c r="AE30" s="1076"/>
      <c r="AF30" s="1071">
        <v>2</v>
      </c>
      <c r="AG30" s="1072"/>
      <c r="AH30" s="1072"/>
      <c r="AI30" s="1072"/>
      <c r="AJ30" s="1073"/>
      <c r="AK30" s="1016">
        <v>421</v>
      </c>
      <c r="AL30" s="1007"/>
      <c r="AM30" s="1007"/>
      <c r="AN30" s="1007"/>
      <c r="AO30" s="1007"/>
      <c r="AP30" s="1007" t="s">
        <v>560</v>
      </c>
      <c r="AQ30" s="1007"/>
      <c r="AR30" s="1007"/>
      <c r="AS30" s="1007"/>
      <c r="AT30" s="1007"/>
      <c r="AU30" s="1007" t="s">
        <v>560</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393</v>
      </c>
      <c r="C31" s="1067"/>
      <c r="D31" s="1067"/>
      <c r="E31" s="1067"/>
      <c r="F31" s="1067"/>
      <c r="G31" s="1067"/>
      <c r="H31" s="1067"/>
      <c r="I31" s="1067"/>
      <c r="J31" s="1067"/>
      <c r="K31" s="1067"/>
      <c r="L31" s="1067"/>
      <c r="M31" s="1067"/>
      <c r="N31" s="1067"/>
      <c r="O31" s="1067"/>
      <c r="P31" s="1068"/>
      <c r="Q31" s="1074">
        <v>9676</v>
      </c>
      <c r="R31" s="1075"/>
      <c r="S31" s="1075"/>
      <c r="T31" s="1075"/>
      <c r="U31" s="1075"/>
      <c r="V31" s="1075">
        <v>9674</v>
      </c>
      <c r="W31" s="1075"/>
      <c r="X31" s="1075"/>
      <c r="Y31" s="1075"/>
      <c r="Z31" s="1075"/>
      <c r="AA31" s="1075">
        <v>1</v>
      </c>
      <c r="AB31" s="1075"/>
      <c r="AC31" s="1075"/>
      <c r="AD31" s="1075"/>
      <c r="AE31" s="1076"/>
      <c r="AF31" s="1071">
        <v>1</v>
      </c>
      <c r="AG31" s="1072"/>
      <c r="AH31" s="1072"/>
      <c r="AI31" s="1072"/>
      <c r="AJ31" s="1073"/>
      <c r="AK31" s="1016">
        <v>1623</v>
      </c>
      <c r="AL31" s="1007"/>
      <c r="AM31" s="1007"/>
      <c r="AN31" s="1007"/>
      <c r="AO31" s="1007"/>
      <c r="AP31" s="1007" t="s">
        <v>560</v>
      </c>
      <c r="AQ31" s="1007"/>
      <c r="AR31" s="1007"/>
      <c r="AS31" s="1007"/>
      <c r="AT31" s="1007"/>
      <c r="AU31" s="1007" t="s">
        <v>560</v>
      </c>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28</v>
      </c>
      <c r="R32" s="1075"/>
      <c r="S32" s="1075"/>
      <c r="T32" s="1075"/>
      <c r="U32" s="1075"/>
      <c r="V32" s="1075">
        <v>28</v>
      </c>
      <c r="W32" s="1075"/>
      <c r="X32" s="1075"/>
      <c r="Y32" s="1075"/>
      <c r="Z32" s="1075"/>
      <c r="AA32" s="1075" t="s">
        <v>560</v>
      </c>
      <c r="AB32" s="1075"/>
      <c r="AC32" s="1075"/>
      <c r="AD32" s="1075"/>
      <c r="AE32" s="1076"/>
      <c r="AF32" s="1071" t="s">
        <v>122</v>
      </c>
      <c r="AG32" s="1072"/>
      <c r="AH32" s="1072"/>
      <c r="AI32" s="1072"/>
      <c r="AJ32" s="1073"/>
      <c r="AK32" s="1016">
        <v>7</v>
      </c>
      <c r="AL32" s="1007"/>
      <c r="AM32" s="1007"/>
      <c r="AN32" s="1007"/>
      <c r="AO32" s="1007"/>
      <c r="AP32" s="1007" t="s">
        <v>560</v>
      </c>
      <c r="AQ32" s="1007"/>
      <c r="AR32" s="1007"/>
      <c r="AS32" s="1007"/>
      <c r="AT32" s="1007"/>
      <c r="AU32" s="1007" t="s">
        <v>560</v>
      </c>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395</v>
      </c>
      <c r="C33" s="1067"/>
      <c r="D33" s="1067"/>
      <c r="E33" s="1067"/>
      <c r="F33" s="1067"/>
      <c r="G33" s="1067"/>
      <c r="H33" s="1067"/>
      <c r="I33" s="1067"/>
      <c r="J33" s="1067"/>
      <c r="K33" s="1067"/>
      <c r="L33" s="1067"/>
      <c r="M33" s="1067"/>
      <c r="N33" s="1067"/>
      <c r="O33" s="1067"/>
      <c r="P33" s="1068"/>
      <c r="Q33" s="1074">
        <v>1527</v>
      </c>
      <c r="R33" s="1075"/>
      <c r="S33" s="1075"/>
      <c r="T33" s="1075"/>
      <c r="U33" s="1075"/>
      <c r="V33" s="1075">
        <v>1363</v>
      </c>
      <c r="W33" s="1075"/>
      <c r="X33" s="1075"/>
      <c r="Y33" s="1075"/>
      <c r="Z33" s="1075"/>
      <c r="AA33" s="1075">
        <v>164</v>
      </c>
      <c r="AB33" s="1075"/>
      <c r="AC33" s="1075"/>
      <c r="AD33" s="1075"/>
      <c r="AE33" s="1076"/>
      <c r="AF33" s="1071">
        <v>635</v>
      </c>
      <c r="AG33" s="1072"/>
      <c r="AH33" s="1072"/>
      <c r="AI33" s="1072"/>
      <c r="AJ33" s="1073"/>
      <c r="AK33" s="1016">
        <v>164</v>
      </c>
      <c r="AL33" s="1007"/>
      <c r="AM33" s="1007"/>
      <c r="AN33" s="1007"/>
      <c r="AO33" s="1007"/>
      <c r="AP33" s="1007">
        <v>5426</v>
      </c>
      <c r="AQ33" s="1007"/>
      <c r="AR33" s="1007"/>
      <c r="AS33" s="1007"/>
      <c r="AT33" s="1007"/>
      <c r="AU33" s="1007">
        <v>933</v>
      </c>
      <c r="AV33" s="1007"/>
      <c r="AW33" s="1007"/>
      <c r="AX33" s="1007"/>
      <c r="AY33" s="1007"/>
      <c r="AZ33" s="1077"/>
      <c r="BA33" s="1077"/>
      <c r="BB33" s="1077"/>
      <c r="BC33" s="1077"/>
      <c r="BD33" s="1077"/>
      <c r="BE33" s="1008" t="s">
        <v>396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397</v>
      </c>
      <c r="C34" s="1067"/>
      <c r="D34" s="1067"/>
      <c r="E34" s="1067"/>
      <c r="F34" s="1067"/>
      <c r="G34" s="1067"/>
      <c r="H34" s="1067"/>
      <c r="I34" s="1067"/>
      <c r="J34" s="1067"/>
      <c r="K34" s="1067"/>
      <c r="L34" s="1067"/>
      <c r="M34" s="1067"/>
      <c r="N34" s="1067"/>
      <c r="O34" s="1067"/>
      <c r="P34" s="1068"/>
      <c r="Q34" s="1074">
        <v>1228</v>
      </c>
      <c r="R34" s="1075"/>
      <c r="S34" s="1075"/>
      <c r="T34" s="1075"/>
      <c r="U34" s="1075"/>
      <c r="V34" s="1075">
        <v>1228</v>
      </c>
      <c r="W34" s="1075"/>
      <c r="X34" s="1075"/>
      <c r="Y34" s="1075"/>
      <c r="Z34" s="1075"/>
      <c r="AA34" s="1075" t="s">
        <v>571</v>
      </c>
      <c r="AB34" s="1075"/>
      <c r="AC34" s="1075"/>
      <c r="AD34" s="1075"/>
      <c r="AE34" s="1076"/>
      <c r="AF34" s="1071">
        <v>606</v>
      </c>
      <c r="AG34" s="1072"/>
      <c r="AH34" s="1072"/>
      <c r="AI34" s="1072"/>
      <c r="AJ34" s="1073"/>
      <c r="AK34" s="1016">
        <v>715</v>
      </c>
      <c r="AL34" s="1007"/>
      <c r="AM34" s="1007"/>
      <c r="AN34" s="1007"/>
      <c r="AO34" s="1007"/>
      <c r="AP34" s="1007">
        <v>6184</v>
      </c>
      <c r="AQ34" s="1007"/>
      <c r="AR34" s="1007"/>
      <c r="AS34" s="1007"/>
      <c r="AT34" s="1007"/>
      <c r="AU34" s="1007">
        <v>4728</v>
      </c>
      <c r="AV34" s="1007"/>
      <c r="AW34" s="1007"/>
      <c r="AX34" s="1007"/>
      <c r="AY34" s="1007"/>
      <c r="AZ34" s="1077"/>
      <c r="BA34" s="1077"/>
      <c r="BB34" s="1077"/>
      <c r="BC34" s="1077"/>
      <c r="BD34" s="1077"/>
      <c r="BE34" s="1008" t="s">
        <v>396</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398</v>
      </c>
      <c r="C35" s="1067"/>
      <c r="D35" s="1067"/>
      <c r="E35" s="1067"/>
      <c r="F35" s="1067"/>
      <c r="G35" s="1067"/>
      <c r="H35" s="1067"/>
      <c r="I35" s="1067"/>
      <c r="J35" s="1067"/>
      <c r="K35" s="1067"/>
      <c r="L35" s="1067"/>
      <c r="M35" s="1067"/>
      <c r="N35" s="1067"/>
      <c r="O35" s="1067"/>
      <c r="P35" s="1068"/>
      <c r="Q35" s="1074">
        <v>152</v>
      </c>
      <c r="R35" s="1075"/>
      <c r="S35" s="1075"/>
      <c r="T35" s="1075"/>
      <c r="U35" s="1075"/>
      <c r="V35" s="1075">
        <v>24</v>
      </c>
      <c r="W35" s="1075"/>
      <c r="X35" s="1075"/>
      <c r="Y35" s="1075"/>
      <c r="Z35" s="1075"/>
      <c r="AA35" s="1075">
        <v>127</v>
      </c>
      <c r="AB35" s="1075"/>
      <c r="AC35" s="1075"/>
      <c r="AD35" s="1075"/>
      <c r="AE35" s="1076"/>
      <c r="AF35" s="1071">
        <v>124</v>
      </c>
      <c r="AG35" s="1072"/>
      <c r="AH35" s="1072"/>
      <c r="AI35" s="1072"/>
      <c r="AJ35" s="1073"/>
      <c r="AK35" s="1016">
        <v>113</v>
      </c>
      <c r="AL35" s="1007"/>
      <c r="AM35" s="1007"/>
      <c r="AN35" s="1007"/>
      <c r="AO35" s="1007"/>
      <c r="AP35" s="1007">
        <v>17</v>
      </c>
      <c r="AQ35" s="1007"/>
      <c r="AR35" s="1007"/>
      <c r="AS35" s="1007"/>
      <c r="AT35" s="1007"/>
      <c r="AU35" s="1007">
        <v>9</v>
      </c>
      <c r="AV35" s="1007"/>
      <c r="AW35" s="1007"/>
      <c r="AX35" s="1007"/>
      <c r="AY35" s="1007"/>
      <c r="AZ35" s="1077"/>
      <c r="BA35" s="1077"/>
      <c r="BB35" s="1077"/>
      <c r="BC35" s="1077"/>
      <c r="BD35" s="1077"/>
      <c r="BE35" s="1008" t="s">
        <v>399</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t="s">
        <v>400</v>
      </c>
      <c r="C36" s="1067"/>
      <c r="D36" s="1067"/>
      <c r="E36" s="1067"/>
      <c r="F36" s="1067"/>
      <c r="G36" s="1067"/>
      <c r="H36" s="1067"/>
      <c r="I36" s="1067"/>
      <c r="J36" s="1067"/>
      <c r="K36" s="1067"/>
      <c r="L36" s="1067"/>
      <c r="M36" s="1067"/>
      <c r="N36" s="1067"/>
      <c r="O36" s="1067"/>
      <c r="P36" s="1068"/>
      <c r="Q36" s="1074">
        <v>80</v>
      </c>
      <c r="R36" s="1075"/>
      <c r="S36" s="1075"/>
      <c r="T36" s="1075"/>
      <c r="U36" s="1075"/>
      <c r="V36" s="1075">
        <v>77</v>
      </c>
      <c r="W36" s="1075"/>
      <c r="X36" s="1075"/>
      <c r="Y36" s="1075"/>
      <c r="Z36" s="1075"/>
      <c r="AA36" s="1075">
        <v>3</v>
      </c>
      <c r="AB36" s="1075"/>
      <c r="AC36" s="1075"/>
      <c r="AD36" s="1075"/>
      <c r="AE36" s="1076"/>
      <c r="AF36" s="1071">
        <v>3</v>
      </c>
      <c r="AG36" s="1072"/>
      <c r="AH36" s="1072"/>
      <c r="AI36" s="1072"/>
      <c r="AJ36" s="1073"/>
      <c r="AK36" s="1016">
        <v>12</v>
      </c>
      <c r="AL36" s="1007"/>
      <c r="AM36" s="1007"/>
      <c r="AN36" s="1007"/>
      <c r="AO36" s="1007"/>
      <c r="AP36" s="1007">
        <v>29</v>
      </c>
      <c r="AQ36" s="1007"/>
      <c r="AR36" s="1007"/>
      <c r="AS36" s="1007"/>
      <c r="AT36" s="1007"/>
      <c r="AU36" s="1007">
        <v>7</v>
      </c>
      <c r="AV36" s="1007"/>
      <c r="AW36" s="1007"/>
      <c r="AX36" s="1007"/>
      <c r="AY36" s="1007"/>
      <c r="AZ36" s="1077"/>
      <c r="BA36" s="1077"/>
      <c r="BB36" s="1077"/>
      <c r="BC36" s="1077"/>
      <c r="BD36" s="1077"/>
      <c r="BE36" s="1008" t="s">
        <v>399</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t="s">
        <v>401</v>
      </c>
      <c r="C37" s="1067"/>
      <c r="D37" s="1067"/>
      <c r="E37" s="1067"/>
      <c r="F37" s="1067"/>
      <c r="G37" s="1067"/>
      <c r="H37" s="1067"/>
      <c r="I37" s="1067"/>
      <c r="J37" s="1067"/>
      <c r="K37" s="1067"/>
      <c r="L37" s="1067"/>
      <c r="M37" s="1067"/>
      <c r="N37" s="1067"/>
      <c r="O37" s="1067"/>
      <c r="P37" s="1068"/>
      <c r="Q37" s="1074">
        <v>60</v>
      </c>
      <c r="R37" s="1075"/>
      <c r="S37" s="1075"/>
      <c r="T37" s="1075"/>
      <c r="U37" s="1075"/>
      <c r="V37" s="1075">
        <v>57</v>
      </c>
      <c r="W37" s="1075"/>
      <c r="X37" s="1075"/>
      <c r="Y37" s="1075"/>
      <c r="Z37" s="1075"/>
      <c r="AA37" s="1075">
        <v>4</v>
      </c>
      <c r="AB37" s="1075"/>
      <c r="AC37" s="1075"/>
      <c r="AD37" s="1075"/>
      <c r="AE37" s="1076"/>
      <c r="AF37" s="1071">
        <v>4</v>
      </c>
      <c r="AG37" s="1072"/>
      <c r="AH37" s="1072"/>
      <c r="AI37" s="1072"/>
      <c r="AJ37" s="1073"/>
      <c r="AK37" s="1016">
        <v>31</v>
      </c>
      <c r="AL37" s="1007"/>
      <c r="AM37" s="1007"/>
      <c r="AN37" s="1007"/>
      <c r="AO37" s="1007"/>
      <c r="AP37" s="1007">
        <v>12</v>
      </c>
      <c r="AQ37" s="1007"/>
      <c r="AR37" s="1007"/>
      <c r="AS37" s="1007"/>
      <c r="AT37" s="1007"/>
      <c r="AU37" s="1007">
        <v>6</v>
      </c>
      <c r="AV37" s="1007"/>
      <c r="AW37" s="1007"/>
      <c r="AX37" s="1007"/>
      <c r="AY37" s="1007"/>
      <c r="AZ37" s="1077"/>
      <c r="BA37" s="1077"/>
      <c r="BB37" s="1077"/>
      <c r="BC37" s="1077"/>
      <c r="BD37" s="1077"/>
      <c r="BE37" s="1008" t="s">
        <v>399</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t="s">
        <v>402</v>
      </c>
      <c r="C38" s="1067"/>
      <c r="D38" s="1067"/>
      <c r="E38" s="1067"/>
      <c r="F38" s="1067"/>
      <c r="G38" s="1067"/>
      <c r="H38" s="1067"/>
      <c r="I38" s="1067"/>
      <c r="J38" s="1067"/>
      <c r="K38" s="1067"/>
      <c r="L38" s="1067"/>
      <c r="M38" s="1067"/>
      <c r="N38" s="1067"/>
      <c r="O38" s="1067"/>
      <c r="P38" s="1068"/>
      <c r="Q38" s="1074">
        <v>456</v>
      </c>
      <c r="R38" s="1075"/>
      <c r="S38" s="1075"/>
      <c r="T38" s="1075"/>
      <c r="U38" s="1075"/>
      <c r="V38" s="1075">
        <v>453</v>
      </c>
      <c r="W38" s="1075"/>
      <c r="X38" s="1075"/>
      <c r="Y38" s="1075"/>
      <c r="Z38" s="1075"/>
      <c r="AA38" s="1075">
        <v>3</v>
      </c>
      <c r="AB38" s="1075"/>
      <c r="AC38" s="1075"/>
      <c r="AD38" s="1075"/>
      <c r="AE38" s="1076"/>
      <c r="AF38" s="1071">
        <v>5</v>
      </c>
      <c r="AG38" s="1072"/>
      <c r="AH38" s="1072"/>
      <c r="AI38" s="1072"/>
      <c r="AJ38" s="1073"/>
      <c r="AK38" s="1016">
        <v>205</v>
      </c>
      <c r="AL38" s="1007"/>
      <c r="AM38" s="1007"/>
      <c r="AN38" s="1007"/>
      <c r="AO38" s="1007"/>
      <c r="AP38" s="1007">
        <v>1529</v>
      </c>
      <c r="AQ38" s="1007"/>
      <c r="AR38" s="1007"/>
      <c r="AS38" s="1007"/>
      <c r="AT38" s="1007"/>
      <c r="AU38" s="1007">
        <v>1528</v>
      </c>
      <c r="AV38" s="1007"/>
      <c r="AW38" s="1007"/>
      <c r="AX38" s="1007"/>
      <c r="AY38" s="1007"/>
      <c r="AZ38" s="1077"/>
      <c r="BA38" s="1077"/>
      <c r="BB38" s="1077"/>
      <c r="BC38" s="1077"/>
      <c r="BD38" s="1077"/>
      <c r="BE38" s="1008" t="s">
        <v>399</v>
      </c>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t="s">
        <v>403</v>
      </c>
      <c r="C39" s="1067"/>
      <c r="D39" s="1067"/>
      <c r="E39" s="1067"/>
      <c r="F39" s="1067"/>
      <c r="G39" s="1067"/>
      <c r="H39" s="1067"/>
      <c r="I39" s="1067"/>
      <c r="J39" s="1067"/>
      <c r="K39" s="1067"/>
      <c r="L39" s="1067"/>
      <c r="M39" s="1067"/>
      <c r="N39" s="1067"/>
      <c r="O39" s="1067"/>
      <c r="P39" s="1068"/>
      <c r="Q39" s="1074">
        <v>245</v>
      </c>
      <c r="R39" s="1075"/>
      <c r="S39" s="1075"/>
      <c r="T39" s="1075"/>
      <c r="U39" s="1075"/>
      <c r="V39" s="1075">
        <v>242</v>
      </c>
      <c r="W39" s="1075"/>
      <c r="X39" s="1075"/>
      <c r="Y39" s="1075"/>
      <c r="Z39" s="1075"/>
      <c r="AA39" s="1075">
        <v>3</v>
      </c>
      <c r="AB39" s="1075"/>
      <c r="AC39" s="1075"/>
      <c r="AD39" s="1075"/>
      <c r="AE39" s="1076"/>
      <c r="AF39" s="1071">
        <v>3</v>
      </c>
      <c r="AG39" s="1072"/>
      <c r="AH39" s="1072"/>
      <c r="AI39" s="1072"/>
      <c r="AJ39" s="1073"/>
      <c r="AK39" s="1016">
        <v>146</v>
      </c>
      <c r="AL39" s="1007"/>
      <c r="AM39" s="1007"/>
      <c r="AN39" s="1007"/>
      <c r="AO39" s="1007"/>
      <c r="AP39" s="1007">
        <v>698</v>
      </c>
      <c r="AQ39" s="1007"/>
      <c r="AR39" s="1007"/>
      <c r="AS39" s="1007"/>
      <c r="AT39" s="1007"/>
      <c r="AU39" s="1007">
        <v>695</v>
      </c>
      <c r="AV39" s="1007"/>
      <c r="AW39" s="1007"/>
      <c r="AX39" s="1007"/>
      <c r="AY39" s="1007"/>
      <c r="AZ39" s="1077"/>
      <c r="BA39" s="1077"/>
      <c r="BB39" s="1077"/>
      <c r="BC39" s="1077"/>
      <c r="BD39" s="1077"/>
      <c r="BE39" s="1008" t="s">
        <v>399</v>
      </c>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t="s">
        <v>404</v>
      </c>
      <c r="C40" s="1067"/>
      <c r="D40" s="1067"/>
      <c r="E40" s="1067"/>
      <c r="F40" s="1067"/>
      <c r="G40" s="1067"/>
      <c r="H40" s="1067"/>
      <c r="I40" s="1067"/>
      <c r="J40" s="1067"/>
      <c r="K40" s="1067"/>
      <c r="L40" s="1067"/>
      <c r="M40" s="1067"/>
      <c r="N40" s="1067"/>
      <c r="O40" s="1067"/>
      <c r="P40" s="1068"/>
      <c r="Q40" s="1074">
        <v>6</v>
      </c>
      <c r="R40" s="1075"/>
      <c r="S40" s="1075"/>
      <c r="T40" s="1075"/>
      <c r="U40" s="1075"/>
      <c r="V40" s="1075">
        <v>5</v>
      </c>
      <c r="W40" s="1075"/>
      <c r="X40" s="1075"/>
      <c r="Y40" s="1075"/>
      <c r="Z40" s="1075"/>
      <c r="AA40" s="1075">
        <v>1</v>
      </c>
      <c r="AB40" s="1075"/>
      <c r="AC40" s="1075"/>
      <c r="AD40" s="1075"/>
      <c r="AE40" s="1076"/>
      <c r="AF40" s="1071">
        <v>1</v>
      </c>
      <c r="AG40" s="1072"/>
      <c r="AH40" s="1072"/>
      <c r="AI40" s="1072"/>
      <c r="AJ40" s="1073"/>
      <c r="AK40" s="1016">
        <v>5</v>
      </c>
      <c r="AL40" s="1007"/>
      <c r="AM40" s="1007"/>
      <c r="AN40" s="1007"/>
      <c r="AO40" s="1007"/>
      <c r="AP40" s="1007">
        <v>30</v>
      </c>
      <c r="AQ40" s="1007"/>
      <c r="AR40" s="1007"/>
      <c r="AS40" s="1007"/>
      <c r="AT40" s="1007"/>
      <c r="AU40" s="1007">
        <v>30</v>
      </c>
      <c r="AV40" s="1007"/>
      <c r="AW40" s="1007"/>
      <c r="AX40" s="1007"/>
      <c r="AY40" s="1007"/>
      <c r="AZ40" s="1077"/>
      <c r="BA40" s="1077"/>
      <c r="BB40" s="1077"/>
      <c r="BC40" s="1077"/>
      <c r="BD40" s="1077"/>
      <c r="BE40" s="1008" t="s">
        <v>399</v>
      </c>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t="s">
        <v>405</v>
      </c>
      <c r="C41" s="1067"/>
      <c r="D41" s="1067"/>
      <c r="E41" s="1067"/>
      <c r="F41" s="1067"/>
      <c r="G41" s="1067"/>
      <c r="H41" s="1067"/>
      <c r="I41" s="1067"/>
      <c r="J41" s="1067"/>
      <c r="K41" s="1067"/>
      <c r="L41" s="1067"/>
      <c r="M41" s="1067"/>
      <c r="N41" s="1067"/>
      <c r="O41" s="1067"/>
      <c r="P41" s="1068"/>
      <c r="Q41" s="1074">
        <v>53</v>
      </c>
      <c r="R41" s="1075"/>
      <c r="S41" s="1075"/>
      <c r="T41" s="1075"/>
      <c r="U41" s="1075"/>
      <c r="V41" s="1075">
        <v>52</v>
      </c>
      <c r="W41" s="1075"/>
      <c r="X41" s="1075"/>
      <c r="Y41" s="1075"/>
      <c r="Z41" s="1075"/>
      <c r="AA41" s="1075">
        <v>1</v>
      </c>
      <c r="AB41" s="1075"/>
      <c r="AC41" s="1075"/>
      <c r="AD41" s="1075"/>
      <c r="AE41" s="1076"/>
      <c r="AF41" s="1071">
        <v>4</v>
      </c>
      <c r="AG41" s="1072"/>
      <c r="AH41" s="1072"/>
      <c r="AI41" s="1072"/>
      <c r="AJ41" s="1073"/>
      <c r="AK41" s="1016">
        <v>17</v>
      </c>
      <c r="AL41" s="1007"/>
      <c r="AM41" s="1007"/>
      <c r="AN41" s="1007"/>
      <c r="AO41" s="1007"/>
      <c r="AP41" s="1007">
        <v>74</v>
      </c>
      <c r="AQ41" s="1007"/>
      <c r="AR41" s="1007"/>
      <c r="AS41" s="1007"/>
      <c r="AT41" s="1007"/>
      <c r="AU41" s="1007">
        <v>72</v>
      </c>
      <c r="AV41" s="1007"/>
      <c r="AW41" s="1007"/>
      <c r="AX41" s="1007"/>
      <c r="AY41" s="1007"/>
      <c r="AZ41" s="1077"/>
      <c r="BA41" s="1077"/>
      <c r="BB41" s="1077"/>
      <c r="BC41" s="1077"/>
      <c r="BD41" s="1077"/>
      <c r="BE41" s="1008" t="s">
        <v>399</v>
      </c>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378</v>
      </c>
      <c r="B63" s="973" t="s">
        <v>407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1389</v>
      </c>
      <c r="AG63" s="995"/>
      <c r="AH63" s="995"/>
      <c r="AI63" s="995"/>
      <c r="AJ63" s="1058"/>
      <c r="AK63" s="1059"/>
      <c r="AL63" s="999"/>
      <c r="AM63" s="999"/>
      <c r="AN63" s="999"/>
      <c r="AO63" s="999"/>
      <c r="AP63" s="995">
        <v>14131</v>
      </c>
      <c r="AQ63" s="995"/>
      <c r="AR63" s="995"/>
      <c r="AS63" s="995"/>
      <c r="AT63" s="995"/>
      <c r="AU63" s="995">
        <v>8068</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409</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410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566</v>
      </c>
      <c r="C68" s="1022"/>
      <c r="D68" s="1022"/>
      <c r="E68" s="1022"/>
      <c r="F68" s="1022"/>
      <c r="G68" s="1022"/>
      <c r="H68" s="1022"/>
      <c r="I68" s="1022"/>
      <c r="J68" s="1022"/>
      <c r="K68" s="1022"/>
      <c r="L68" s="1022"/>
      <c r="M68" s="1022"/>
      <c r="N68" s="1022"/>
      <c r="O68" s="1022"/>
      <c r="P68" s="1023"/>
      <c r="Q68" s="1024">
        <v>349</v>
      </c>
      <c r="R68" s="1018"/>
      <c r="S68" s="1018"/>
      <c r="T68" s="1018"/>
      <c r="U68" s="1018"/>
      <c r="V68" s="1018">
        <v>348</v>
      </c>
      <c r="W68" s="1018"/>
      <c r="X68" s="1018"/>
      <c r="Y68" s="1018"/>
      <c r="Z68" s="1018"/>
      <c r="AA68" s="1018">
        <v>0</v>
      </c>
      <c r="AB68" s="1018"/>
      <c r="AC68" s="1018"/>
      <c r="AD68" s="1018"/>
      <c r="AE68" s="1018"/>
      <c r="AF68" s="1018">
        <v>0</v>
      </c>
      <c r="AG68" s="1018"/>
      <c r="AH68" s="1018"/>
      <c r="AI68" s="1018"/>
      <c r="AJ68" s="1018"/>
      <c r="AK68" s="1018">
        <v>2</v>
      </c>
      <c r="AL68" s="1018"/>
      <c r="AM68" s="1018"/>
      <c r="AN68" s="1018"/>
      <c r="AO68" s="1018"/>
      <c r="AP68" s="1018" t="s">
        <v>571</v>
      </c>
      <c r="AQ68" s="1018"/>
      <c r="AR68" s="1018"/>
      <c r="AS68" s="1018"/>
      <c r="AT68" s="1018"/>
      <c r="AU68" s="1018" t="s">
        <v>571</v>
      </c>
      <c r="AV68" s="1018"/>
      <c r="AW68" s="1018"/>
      <c r="AX68" s="1018"/>
      <c r="AY68" s="1018"/>
      <c r="AZ68" s="1019" t="s">
        <v>572</v>
      </c>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567</v>
      </c>
      <c r="C69" s="1011"/>
      <c r="D69" s="1011"/>
      <c r="E69" s="1011"/>
      <c r="F69" s="1011"/>
      <c r="G69" s="1011"/>
      <c r="H69" s="1011"/>
      <c r="I69" s="1011"/>
      <c r="J69" s="1011"/>
      <c r="K69" s="1011"/>
      <c r="L69" s="1011"/>
      <c r="M69" s="1011"/>
      <c r="N69" s="1011"/>
      <c r="O69" s="1011"/>
      <c r="P69" s="1012"/>
      <c r="Q69" s="1013">
        <v>27</v>
      </c>
      <c r="R69" s="1007"/>
      <c r="S69" s="1007"/>
      <c r="T69" s="1007"/>
      <c r="U69" s="1007"/>
      <c r="V69" s="1007">
        <v>26</v>
      </c>
      <c r="W69" s="1007"/>
      <c r="X69" s="1007"/>
      <c r="Y69" s="1007"/>
      <c r="Z69" s="1007"/>
      <c r="AA69" s="1007">
        <v>2</v>
      </c>
      <c r="AB69" s="1007"/>
      <c r="AC69" s="1007"/>
      <c r="AD69" s="1007"/>
      <c r="AE69" s="1007"/>
      <c r="AF69" s="1007">
        <v>2</v>
      </c>
      <c r="AG69" s="1007"/>
      <c r="AH69" s="1007"/>
      <c r="AI69" s="1007"/>
      <c r="AJ69" s="1007"/>
      <c r="AK69" s="1007" t="s">
        <v>571</v>
      </c>
      <c r="AL69" s="1007"/>
      <c r="AM69" s="1007"/>
      <c r="AN69" s="1007"/>
      <c r="AO69" s="1007"/>
      <c r="AP69" s="1007" t="s">
        <v>571</v>
      </c>
      <c r="AQ69" s="1007"/>
      <c r="AR69" s="1007"/>
      <c r="AS69" s="1007"/>
      <c r="AT69" s="1007"/>
      <c r="AU69" s="1007" t="s">
        <v>571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568</v>
      </c>
      <c r="C70" s="1011"/>
      <c r="D70" s="1011"/>
      <c r="E70" s="1011"/>
      <c r="F70" s="1011"/>
      <c r="G70" s="1011"/>
      <c r="H70" s="1011"/>
      <c r="I70" s="1011"/>
      <c r="J70" s="1011"/>
      <c r="K70" s="1011"/>
      <c r="L70" s="1011"/>
      <c r="M70" s="1011"/>
      <c r="N70" s="1011"/>
      <c r="O70" s="1011"/>
      <c r="P70" s="1012"/>
      <c r="Q70" s="1013">
        <v>63</v>
      </c>
      <c r="R70" s="1007"/>
      <c r="S70" s="1007"/>
      <c r="T70" s="1007"/>
      <c r="U70" s="1007"/>
      <c r="V70" s="1007">
        <v>51</v>
      </c>
      <c r="W70" s="1007"/>
      <c r="X70" s="1007"/>
      <c r="Y70" s="1007"/>
      <c r="Z70" s="1007"/>
      <c r="AA70" s="1007">
        <v>13</v>
      </c>
      <c r="AB70" s="1007"/>
      <c r="AC70" s="1007"/>
      <c r="AD70" s="1007"/>
      <c r="AE70" s="1007"/>
      <c r="AF70" s="1007">
        <v>13</v>
      </c>
      <c r="AG70" s="1007"/>
      <c r="AH70" s="1007"/>
      <c r="AI70" s="1007"/>
      <c r="AJ70" s="1007"/>
      <c r="AK70" s="1007" t="s">
        <v>571</v>
      </c>
      <c r="AL70" s="1007"/>
      <c r="AM70" s="1007"/>
      <c r="AN70" s="1007"/>
      <c r="AO70" s="1007"/>
      <c r="AP70" s="1007" t="s">
        <v>571</v>
      </c>
      <c r="AQ70" s="1007"/>
      <c r="AR70" s="1007"/>
      <c r="AS70" s="1007"/>
      <c r="AT70" s="1007"/>
      <c r="AU70" s="1007" t="s">
        <v>571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569</v>
      </c>
      <c r="C71" s="1011"/>
      <c r="D71" s="1011"/>
      <c r="E71" s="1011"/>
      <c r="F71" s="1011"/>
      <c r="G71" s="1011"/>
      <c r="H71" s="1011"/>
      <c r="I71" s="1011"/>
      <c r="J71" s="1011"/>
      <c r="K71" s="1011"/>
      <c r="L71" s="1011"/>
      <c r="M71" s="1011"/>
      <c r="N71" s="1011"/>
      <c r="O71" s="1011"/>
      <c r="P71" s="1012"/>
      <c r="Q71" s="1013">
        <v>332</v>
      </c>
      <c r="R71" s="1007"/>
      <c r="S71" s="1007"/>
      <c r="T71" s="1007"/>
      <c r="U71" s="1007"/>
      <c r="V71" s="1007">
        <v>216</v>
      </c>
      <c r="W71" s="1007"/>
      <c r="X71" s="1007"/>
      <c r="Y71" s="1007"/>
      <c r="Z71" s="1007"/>
      <c r="AA71" s="1007">
        <v>117</v>
      </c>
      <c r="AB71" s="1007"/>
      <c r="AC71" s="1007"/>
      <c r="AD71" s="1007"/>
      <c r="AE71" s="1007"/>
      <c r="AF71" s="1007">
        <v>117</v>
      </c>
      <c r="AG71" s="1007"/>
      <c r="AH71" s="1007"/>
      <c r="AI71" s="1007"/>
      <c r="AJ71" s="1007"/>
      <c r="AK71" s="1007">
        <v>133</v>
      </c>
      <c r="AL71" s="1007"/>
      <c r="AM71" s="1007"/>
      <c r="AN71" s="1007"/>
      <c r="AO71" s="1007"/>
      <c r="AP71" s="1007" t="s">
        <v>571</v>
      </c>
      <c r="AQ71" s="1007"/>
      <c r="AR71" s="1007"/>
      <c r="AS71" s="1007"/>
      <c r="AT71" s="1007"/>
      <c r="AU71" s="1007" t="s">
        <v>571</v>
      </c>
      <c r="AV71" s="1007"/>
      <c r="AW71" s="1007"/>
      <c r="AX71" s="1007"/>
      <c r="AY71" s="1007"/>
      <c r="AZ71" s="1008" t="s">
        <v>573</v>
      </c>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570</v>
      </c>
      <c r="C72" s="1011"/>
      <c r="D72" s="1011"/>
      <c r="E72" s="1011"/>
      <c r="F72" s="1011"/>
      <c r="G72" s="1011"/>
      <c r="H72" s="1011"/>
      <c r="I72" s="1011"/>
      <c r="J72" s="1011"/>
      <c r="K72" s="1011"/>
      <c r="L72" s="1011"/>
      <c r="M72" s="1011"/>
      <c r="N72" s="1011"/>
      <c r="O72" s="1011"/>
      <c r="P72" s="1012"/>
      <c r="Q72" s="1013">
        <v>211512</v>
      </c>
      <c r="R72" s="1007"/>
      <c r="S72" s="1007"/>
      <c r="T72" s="1007"/>
      <c r="U72" s="1007"/>
      <c r="V72" s="1007">
        <v>207502</v>
      </c>
      <c r="W72" s="1007"/>
      <c r="X72" s="1007"/>
      <c r="Y72" s="1007"/>
      <c r="Z72" s="1007"/>
      <c r="AA72" s="1007">
        <v>4010</v>
      </c>
      <c r="AB72" s="1007"/>
      <c r="AC72" s="1007"/>
      <c r="AD72" s="1007"/>
      <c r="AE72" s="1007"/>
      <c r="AF72" s="1007">
        <v>4010</v>
      </c>
      <c r="AG72" s="1007"/>
      <c r="AH72" s="1007"/>
      <c r="AI72" s="1007"/>
      <c r="AJ72" s="1007"/>
      <c r="AK72" s="1007" t="s">
        <v>571</v>
      </c>
      <c r="AL72" s="1007"/>
      <c r="AM72" s="1007"/>
      <c r="AN72" s="1007"/>
      <c r="AO72" s="1007"/>
      <c r="AP72" s="1007" t="s">
        <v>571</v>
      </c>
      <c r="AQ72" s="1007"/>
      <c r="AR72" s="1007"/>
      <c r="AS72" s="1007"/>
      <c r="AT72" s="1007"/>
      <c r="AU72" s="1007" t="s">
        <v>571</v>
      </c>
      <c r="AV72" s="1007"/>
      <c r="AW72" s="1007"/>
      <c r="AX72" s="1007"/>
      <c r="AY72" s="1007"/>
      <c r="AZ72" s="1008" t="s">
        <v>574</v>
      </c>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378</v>
      </c>
      <c r="B88" s="973" t="s">
        <v>411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4142</v>
      </c>
      <c r="AG88" s="995"/>
      <c r="AH88" s="995"/>
      <c r="AI88" s="995"/>
      <c r="AJ88" s="995"/>
      <c r="AK88" s="999"/>
      <c r="AL88" s="999"/>
      <c r="AM88" s="999"/>
      <c r="AN88" s="999"/>
      <c r="AO88" s="999"/>
      <c r="AP88" s="995" t="s">
        <v>571</v>
      </c>
      <c r="AQ88" s="995"/>
      <c r="AR88" s="995"/>
      <c r="AS88" s="995"/>
      <c r="AT88" s="995"/>
      <c r="AU88" s="995" t="s">
        <v>571</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412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692</v>
      </c>
      <c r="CS102" s="989"/>
      <c r="CT102" s="989"/>
      <c r="CU102" s="989"/>
      <c r="CV102" s="990"/>
      <c r="CW102" s="988">
        <v>422</v>
      </c>
      <c r="CX102" s="989"/>
      <c r="CY102" s="989"/>
      <c r="CZ102" s="989"/>
      <c r="DA102" s="990"/>
      <c r="DB102" s="988" t="s">
        <v>571</v>
      </c>
      <c r="DC102" s="989"/>
      <c r="DD102" s="989"/>
      <c r="DE102" s="989"/>
      <c r="DF102" s="990"/>
      <c r="DG102" s="988" t="s">
        <v>571</v>
      </c>
      <c r="DH102" s="989"/>
      <c r="DI102" s="989"/>
      <c r="DJ102" s="989"/>
      <c r="DK102" s="990"/>
      <c r="DL102" s="988" t="s">
        <v>571</v>
      </c>
      <c r="DM102" s="989"/>
      <c r="DN102" s="989"/>
      <c r="DO102" s="989"/>
      <c r="DP102" s="990"/>
      <c r="DQ102" s="988" t="s">
        <v>571</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413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414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417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420</v>
      </c>
      <c r="AB109" s="932"/>
      <c r="AC109" s="932"/>
      <c r="AD109" s="932"/>
      <c r="AE109" s="933"/>
      <c r="AF109" s="934" t="s">
        <v>421</v>
      </c>
      <c r="AG109" s="932"/>
      <c r="AH109" s="932"/>
      <c r="AI109" s="932"/>
      <c r="AJ109" s="933"/>
      <c r="AK109" s="934" t="s">
        <v>294</v>
      </c>
      <c r="AL109" s="932"/>
      <c r="AM109" s="932"/>
      <c r="AN109" s="932"/>
      <c r="AO109" s="933"/>
      <c r="AP109" s="934" t="s">
        <v>422</v>
      </c>
      <c r="AQ109" s="932"/>
      <c r="AR109" s="932"/>
      <c r="AS109" s="932"/>
      <c r="AT109" s="965"/>
      <c r="AU109" s="931" t="s">
        <v>419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420</v>
      </c>
      <c r="BR109" s="932"/>
      <c r="BS109" s="932"/>
      <c r="BT109" s="932"/>
      <c r="BU109" s="933"/>
      <c r="BV109" s="934" t="s">
        <v>421</v>
      </c>
      <c r="BW109" s="932"/>
      <c r="BX109" s="932"/>
      <c r="BY109" s="932"/>
      <c r="BZ109" s="933"/>
      <c r="CA109" s="934" t="s">
        <v>294</v>
      </c>
      <c r="CB109" s="932"/>
      <c r="CC109" s="932"/>
      <c r="CD109" s="932"/>
      <c r="CE109" s="933"/>
      <c r="CF109" s="972" t="s">
        <v>422</v>
      </c>
      <c r="CG109" s="972"/>
      <c r="CH109" s="972"/>
      <c r="CI109" s="972"/>
      <c r="CJ109" s="972"/>
      <c r="CK109" s="934" t="s">
        <v>423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420</v>
      </c>
      <c r="DH109" s="932"/>
      <c r="DI109" s="932"/>
      <c r="DJ109" s="932"/>
      <c r="DK109" s="933"/>
      <c r="DL109" s="934" t="s">
        <v>421</v>
      </c>
      <c r="DM109" s="932"/>
      <c r="DN109" s="932"/>
      <c r="DO109" s="932"/>
      <c r="DP109" s="933"/>
      <c r="DQ109" s="934" t="s">
        <v>294</v>
      </c>
      <c r="DR109" s="932"/>
      <c r="DS109" s="932"/>
      <c r="DT109" s="932"/>
      <c r="DU109" s="933"/>
      <c r="DV109" s="934" t="s">
        <v>422</v>
      </c>
      <c r="DW109" s="932"/>
      <c r="DX109" s="932"/>
      <c r="DY109" s="932"/>
      <c r="DZ109" s="965"/>
    </row>
    <row r="110" spans="1:131" s="230" customFormat="1" ht="26.25" customHeight="1" x14ac:dyDescent="0.15">
      <c r="A110" s="843" t="s">
        <v>424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6854391</v>
      </c>
      <c r="AB110" s="925"/>
      <c r="AC110" s="925"/>
      <c r="AD110" s="925"/>
      <c r="AE110" s="926"/>
      <c r="AF110" s="927">
        <v>6741598</v>
      </c>
      <c r="AG110" s="925"/>
      <c r="AH110" s="925"/>
      <c r="AI110" s="925"/>
      <c r="AJ110" s="926"/>
      <c r="AK110" s="927">
        <v>6587777</v>
      </c>
      <c r="AL110" s="925"/>
      <c r="AM110" s="925"/>
      <c r="AN110" s="925"/>
      <c r="AO110" s="926"/>
      <c r="AP110" s="928">
        <v>33.4</v>
      </c>
      <c r="AQ110" s="929"/>
      <c r="AR110" s="929"/>
      <c r="AS110" s="929"/>
      <c r="AT110" s="930"/>
      <c r="AU110" s="966" t="s">
        <v>69</v>
      </c>
      <c r="AV110" s="967"/>
      <c r="AW110" s="967"/>
      <c r="AX110" s="967"/>
      <c r="AY110" s="967"/>
      <c r="AZ110" s="896" t="s">
        <v>425</v>
      </c>
      <c r="BA110" s="844"/>
      <c r="BB110" s="844"/>
      <c r="BC110" s="844"/>
      <c r="BD110" s="844"/>
      <c r="BE110" s="844"/>
      <c r="BF110" s="844"/>
      <c r="BG110" s="844"/>
      <c r="BH110" s="844"/>
      <c r="BI110" s="844"/>
      <c r="BJ110" s="844"/>
      <c r="BK110" s="844"/>
      <c r="BL110" s="844"/>
      <c r="BM110" s="844"/>
      <c r="BN110" s="844"/>
      <c r="BO110" s="844"/>
      <c r="BP110" s="845"/>
      <c r="BQ110" s="897">
        <v>48970641</v>
      </c>
      <c r="BR110" s="878"/>
      <c r="BS110" s="878"/>
      <c r="BT110" s="878"/>
      <c r="BU110" s="878"/>
      <c r="BV110" s="878">
        <v>46070753</v>
      </c>
      <c r="BW110" s="878"/>
      <c r="BX110" s="878"/>
      <c r="BY110" s="878"/>
      <c r="BZ110" s="878"/>
      <c r="CA110" s="878">
        <v>42746429</v>
      </c>
      <c r="CB110" s="878"/>
      <c r="CC110" s="878"/>
      <c r="CD110" s="878"/>
      <c r="CE110" s="878"/>
      <c r="CF110" s="902">
        <v>216.5</v>
      </c>
      <c r="CG110" s="903"/>
      <c r="CH110" s="903"/>
      <c r="CI110" s="903"/>
      <c r="CJ110" s="903"/>
      <c r="CK110" s="962" t="s">
        <v>426</v>
      </c>
      <c r="CL110" s="855"/>
      <c r="CM110" s="896" t="s">
        <v>427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429</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430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431</v>
      </c>
      <c r="B112" s="949"/>
      <c r="C112" s="788" t="s">
        <v>432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433</v>
      </c>
      <c r="BA112" s="788"/>
      <c r="BB112" s="788"/>
      <c r="BC112" s="788"/>
      <c r="BD112" s="788"/>
      <c r="BE112" s="788"/>
      <c r="BF112" s="788"/>
      <c r="BG112" s="788"/>
      <c r="BH112" s="788"/>
      <c r="BI112" s="788"/>
      <c r="BJ112" s="788"/>
      <c r="BK112" s="788"/>
      <c r="BL112" s="788"/>
      <c r="BM112" s="788"/>
      <c r="BN112" s="788"/>
      <c r="BO112" s="788"/>
      <c r="BP112" s="789"/>
      <c r="BQ112" s="852">
        <v>9362496</v>
      </c>
      <c r="BR112" s="853"/>
      <c r="BS112" s="853"/>
      <c r="BT112" s="853"/>
      <c r="BU112" s="853"/>
      <c r="BV112" s="853">
        <v>8918225</v>
      </c>
      <c r="BW112" s="853"/>
      <c r="BX112" s="853"/>
      <c r="BY112" s="853"/>
      <c r="BZ112" s="853"/>
      <c r="CA112" s="853">
        <v>7945700</v>
      </c>
      <c r="CB112" s="853"/>
      <c r="CC112" s="853"/>
      <c r="CD112" s="853"/>
      <c r="CE112" s="853"/>
      <c r="CF112" s="911">
        <v>40.200000000000003</v>
      </c>
      <c r="CG112" s="912"/>
      <c r="CH112" s="912"/>
      <c r="CI112" s="912"/>
      <c r="CJ112" s="912"/>
      <c r="CK112" s="963"/>
      <c r="CL112" s="857"/>
      <c r="CM112" s="851" t="s">
        <v>434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435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1037546</v>
      </c>
      <c r="AB113" s="955"/>
      <c r="AC113" s="955"/>
      <c r="AD113" s="955"/>
      <c r="AE113" s="956"/>
      <c r="AF113" s="957">
        <v>994697</v>
      </c>
      <c r="AG113" s="955"/>
      <c r="AH113" s="955"/>
      <c r="AI113" s="955"/>
      <c r="AJ113" s="956"/>
      <c r="AK113" s="957">
        <v>973334</v>
      </c>
      <c r="AL113" s="955"/>
      <c r="AM113" s="955"/>
      <c r="AN113" s="955"/>
      <c r="AO113" s="956"/>
      <c r="AP113" s="958">
        <v>4.9000000000000004</v>
      </c>
      <c r="AQ113" s="959"/>
      <c r="AR113" s="959"/>
      <c r="AS113" s="959"/>
      <c r="AT113" s="960"/>
      <c r="AU113" s="968"/>
      <c r="AV113" s="969"/>
      <c r="AW113" s="969"/>
      <c r="AX113" s="969"/>
      <c r="AY113" s="969"/>
      <c r="AZ113" s="851" t="s">
        <v>436</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437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439</v>
      </c>
      <c r="BA114" s="788"/>
      <c r="BB114" s="788"/>
      <c r="BC114" s="788"/>
      <c r="BD114" s="788"/>
      <c r="BE114" s="788"/>
      <c r="BF114" s="788"/>
      <c r="BG114" s="788"/>
      <c r="BH114" s="788"/>
      <c r="BI114" s="788"/>
      <c r="BJ114" s="788"/>
      <c r="BK114" s="788"/>
      <c r="BL114" s="788"/>
      <c r="BM114" s="788"/>
      <c r="BN114" s="788"/>
      <c r="BO114" s="788"/>
      <c r="BP114" s="789"/>
      <c r="BQ114" s="852">
        <v>7166547</v>
      </c>
      <c r="BR114" s="853"/>
      <c r="BS114" s="853"/>
      <c r="BT114" s="853"/>
      <c r="BU114" s="853"/>
      <c r="BV114" s="853">
        <v>7214659</v>
      </c>
      <c r="BW114" s="853"/>
      <c r="BX114" s="853"/>
      <c r="BY114" s="853"/>
      <c r="BZ114" s="853"/>
      <c r="CA114" s="853">
        <v>7118219</v>
      </c>
      <c r="CB114" s="853"/>
      <c r="CC114" s="853"/>
      <c r="CD114" s="853"/>
      <c r="CE114" s="853"/>
      <c r="CF114" s="911">
        <v>36</v>
      </c>
      <c r="CG114" s="912"/>
      <c r="CH114" s="912"/>
      <c r="CI114" s="912"/>
      <c r="CJ114" s="912"/>
      <c r="CK114" s="963"/>
      <c r="CL114" s="857"/>
      <c r="CM114" s="851" t="s">
        <v>440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441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121</v>
      </c>
      <c r="AB115" s="955"/>
      <c r="AC115" s="955"/>
      <c r="AD115" s="955"/>
      <c r="AE115" s="956"/>
      <c r="AF115" s="957">
        <v>43</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442</v>
      </c>
      <c r="BA115" s="788"/>
      <c r="BB115" s="788"/>
      <c r="BC115" s="788"/>
      <c r="BD115" s="788"/>
      <c r="BE115" s="788"/>
      <c r="BF115" s="788"/>
      <c r="BG115" s="788"/>
      <c r="BH115" s="788"/>
      <c r="BI115" s="788"/>
      <c r="BJ115" s="788"/>
      <c r="BK115" s="788"/>
      <c r="BL115" s="788"/>
      <c r="BM115" s="788"/>
      <c r="BN115" s="788"/>
      <c r="BO115" s="788"/>
      <c r="BP115" s="789"/>
      <c r="BQ115" s="852">
        <v>25545</v>
      </c>
      <c r="BR115" s="853"/>
      <c r="BS115" s="853"/>
      <c r="BT115" s="853"/>
      <c r="BU115" s="853"/>
      <c r="BV115" s="853">
        <v>30946</v>
      </c>
      <c r="BW115" s="853"/>
      <c r="BX115" s="853"/>
      <c r="BY115" s="853"/>
      <c r="BZ115" s="853"/>
      <c r="CA115" s="853">
        <v>50513</v>
      </c>
      <c r="CB115" s="853"/>
      <c r="CC115" s="853"/>
      <c r="CD115" s="853"/>
      <c r="CE115" s="853"/>
      <c r="CF115" s="911">
        <v>0.3</v>
      </c>
      <c r="CG115" s="912"/>
      <c r="CH115" s="912"/>
      <c r="CI115" s="912"/>
      <c r="CJ115" s="912"/>
      <c r="CK115" s="963"/>
      <c r="CL115" s="857"/>
      <c r="CM115" s="851" t="s">
        <v>443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444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v>340</v>
      </c>
      <c r="AG116" s="816"/>
      <c r="AH116" s="816"/>
      <c r="AI116" s="816"/>
      <c r="AJ116" s="817"/>
      <c r="AK116" s="818">
        <v>340</v>
      </c>
      <c r="AL116" s="816"/>
      <c r="AM116" s="816"/>
      <c r="AN116" s="816"/>
      <c r="AO116" s="817"/>
      <c r="AP116" s="860">
        <v>0</v>
      </c>
      <c r="AQ116" s="861"/>
      <c r="AR116" s="861"/>
      <c r="AS116" s="861"/>
      <c r="AT116" s="862"/>
      <c r="AU116" s="968"/>
      <c r="AV116" s="969"/>
      <c r="AW116" s="969"/>
      <c r="AX116" s="969"/>
      <c r="AY116" s="969"/>
      <c r="AZ116" s="945" t="s">
        <v>445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447</v>
      </c>
      <c r="Z117" s="933"/>
      <c r="AA117" s="938">
        <v>7892058</v>
      </c>
      <c r="AB117" s="939"/>
      <c r="AC117" s="939"/>
      <c r="AD117" s="939"/>
      <c r="AE117" s="940"/>
      <c r="AF117" s="941">
        <v>7736678</v>
      </c>
      <c r="AG117" s="939"/>
      <c r="AH117" s="939"/>
      <c r="AI117" s="939"/>
      <c r="AJ117" s="940"/>
      <c r="AK117" s="941">
        <v>7561451</v>
      </c>
      <c r="AL117" s="939"/>
      <c r="AM117" s="939"/>
      <c r="AN117" s="939"/>
      <c r="AO117" s="940"/>
      <c r="AP117" s="942"/>
      <c r="AQ117" s="943"/>
      <c r="AR117" s="943"/>
      <c r="AS117" s="943"/>
      <c r="AT117" s="944"/>
      <c r="AU117" s="968"/>
      <c r="AV117" s="969"/>
      <c r="AW117" s="969"/>
      <c r="AX117" s="969"/>
      <c r="AY117" s="969"/>
      <c r="AZ117" s="899" t="s">
        <v>448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423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420</v>
      </c>
      <c r="AB118" s="932"/>
      <c r="AC118" s="932"/>
      <c r="AD118" s="932"/>
      <c r="AE118" s="933"/>
      <c r="AF118" s="934" t="s">
        <v>421</v>
      </c>
      <c r="AG118" s="932"/>
      <c r="AH118" s="932"/>
      <c r="AI118" s="932"/>
      <c r="AJ118" s="933"/>
      <c r="AK118" s="934" t="s">
        <v>294</v>
      </c>
      <c r="AL118" s="932"/>
      <c r="AM118" s="932"/>
      <c r="AN118" s="932"/>
      <c r="AO118" s="933"/>
      <c r="AP118" s="935" t="s">
        <v>422</v>
      </c>
      <c r="AQ118" s="936"/>
      <c r="AR118" s="936"/>
      <c r="AS118" s="936"/>
      <c r="AT118" s="937"/>
      <c r="AU118" s="968"/>
      <c r="AV118" s="969"/>
      <c r="AW118" s="969"/>
      <c r="AX118" s="969"/>
      <c r="AY118" s="969"/>
      <c r="AZ118" s="874" t="s">
        <v>450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451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426</v>
      </c>
      <c r="B119" s="855"/>
      <c r="C119" s="896" t="s">
        <v>427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452</v>
      </c>
      <c r="BP119" s="914"/>
      <c r="BQ119" s="915">
        <v>65525229</v>
      </c>
      <c r="BR119" s="881"/>
      <c r="BS119" s="881"/>
      <c r="BT119" s="881"/>
      <c r="BU119" s="881"/>
      <c r="BV119" s="881">
        <v>62234583</v>
      </c>
      <c r="BW119" s="881"/>
      <c r="BX119" s="881"/>
      <c r="BY119" s="881"/>
      <c r="BZ119" s="881"/>
      <c r="CA119" s="881">
        <v>57860861</v>
      </c>
      <c r="CB119" s="881"/>
      <c r="CC119" s="881"/>
      <c r="CD119" s="881"/>
      <c r="CE119" s="881"/>
      <c r="CF119" s="784"/>
      <c r="CG119" s="785"/>
      <c r="CH119" s="785"/>
      <c r="CI119" s="785"/>
      <c r="CJ119" s="870"/>
      <c r="CK119" s="964"/>
      <c r="CL119" s="859"/>
      <c r="CM119" s="874" t="s">
        <v>453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430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454</v>
      </c>
      <c r="AV120" s="917"/>
      <c r="AW120" s="917"/>
      <c r="AX120" s="917"/>
      <c r="AY120" s="918"/>
      <c r="AZ120" s="896" t="s">
        <v>455</v>
      </c>
      <c r="BA120" s="844"/>
      <c r="BB120" s="844"/>
      <c r="BC120" s="844"/>
      <c r="BD120" s="844"/>
      <c r="BE120" s="844"/>
      <c r="BF120" s="844"/>
      <c r="BG120" s="844"/>
      <c r="BH120" s="844"/>
      <c r="BI120" s="844"/>
      <c r="BJ120" s="844"/>
      <c r="BK120" s="844"/>
      <c r="BL120" s="844"/>
      <c r="BM120" s="844"/>
      <c r="BN120" s="844"/>
      <c r="BO120" s="844"/>
      <c r="BP120" s="845"/>
      <c r="BQ120" s="897">
        <v>19989690</v>
      </c>
      <c r="BR120" s="878"/>
      <c r="BS120" s="878"/>
      <c r="BT120" s="878"/>
      <c r="BU120" s="878"/>
      <c r="BV120" s="878">
        <v>20198933</v>
      </c>
      <c r="BW120" s="878"/>
      <c r="BX120" s="878"/>
      <c r="BY120" s="878"/>
      <c r="BZ120" s="878"/>
      <c r="CA120" s="878">
        <v>19064194</v>
      </c>
      <c r="CB120" s="878"/>
      <c r="CC120" s="878"/>
      <c r="CD120" s="878"/>
      <c r="CE120" s="878"/>
      <c r="CF120" s="902">
        <v>96.5</v>
      </c>
      <c r="CG120" s="903"/>
      <c r="CH120" s="903"/>
      <c r="CI120" s="903"/>
      <c r="CJ120" s="903"/>
      <c r="CK120" s="904" t="s">
        <v>456</v>
      </c>
      <c r="CL120" s="888"/>
      <c r="CM120" s="888"/>
      <c r="CN120" s="888"/>
      <c r="CO120" s="889"/>
      <c r="CP120" s="908" t="s">
        <v>397</v>
      </c>
      <c r="CQ120" s="909"/>
      <c r="CR120" s="909"/>
      <c r="CS120" s="909"/>
      <c r="CT120" s="909"/>
      <c r="CU120" s="909"/>
      <c r="CV120" s="909"/>
      <c r="CW120" s="909"/>
      <c r="CX120" s="909"/>
      <c r="CY120" s="909"/>
      <c r="CZ120" s="909"/>
      <c r="DA120" s="909"/>
      <c r="DB120" s="909"/>
      <c r="DC120" s="909"/>
      <c r="DD120" s="909"/>
      <c r="DE120" s="909"/>
      <c r="DF120" s="910"/>
      <c r="DG120" s="897">
        <v>5225958</v>
      </c>
      <c r="DH120" s="878"/>
      <c r="DI120" s="878"/>
      <c r="DJ120" s="878"/>
      <c r="DK120" s="878"/>
      <c r="DL120" s="878">
        <v>4946630</v>
      </c>
      <c r="DM120" s="878"/>
      <c r="DN120" s="878"/>
      <c r="DO120" s="878"/>
      <c r="DP120" s="878"/>
      <c r="DQ120" s="878">
        <v>4230039</v>
      </c>
      <c r="DR120" s="878"/>
      <c r="DS120" s="878"/>
      <c r="DT120" s="878"/>
      <c r="DU120" s="878"/>
      <c r="DV120" s="879">
        <v>21.4</v>
      </c>
      <c r="DW120" s="879"/>
      <c r="DX120" s="879"/>
      <c r="DY120" s="879"/>
      <c r="DZ120" s="880"/>
    </row>
    <row r="121" spans="1:130" s="230" customFormat="1" ht="26.25" customHeight="1" x14ac:dyDescent="0.15">
      <c r="A121" s="856"/>
      <c r="B121" s="857"/>
      <c r="C121" s="899" t="s">
        <v>457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458</v>
      </c>
      <c r="BA121" s="788"/>
      <c r="BB121" s="788"/>
      <c r="BC121" s="788"/>
      <c r="BD121" s="788"/>
      <c r="BE121" s="788"/>
      <c r="BF121" s="788"/>
      <c r="BG121" s="788"/>
      <c r="BH121" s="788"/>
      <c r="BI121" s="788"/>
      <c r="BJ121" s="788"/>
      <c r="BK121" s="788"/>
      <c r="BL121" s="788"/>
      <c r="BM121" s="788"/>
      <c r="BN121" s="788"/>
      <c r="BO121" s="788"/>
      <c r="BP121" s="789"/>
      <c r="BQ121" s="852">
        <v>3070332</v>
      </c>
      <c r="BR121" s="853"/>
      <c r="BS121" s="853"/>
      <c r="BT121" s="853"/>
      <c r="BU121" s="853"/>
      <c r="BV121" s="853">
        <v>2933765</v>
      </c>
      <c r="BW121" s="853"/>
      <c r="BX121" s="853"/>
      <c r="BY121" s="853"/>
      <c r="BZ121" s="853"/>
      <c r="CA121" s="853">
        <v>2733494</v>
      </c>
      <c r="CB121" s="853"/>
      <c r="CC121" s="853"/>
      <c r="CD121" s="853"/>
      <c r="CE121" s="853"/>
      <c r="CF121" s="911">
        <v>13.8</v>
      </c>
      <c r="CG121" s="912"/>
      <c r="CH121" s="912"/>
      <c r="CI121" s="912"/>
      <c r="CJ121" s="912"/>
      <c r="CK121" s="905"/>
      <c r="CL121" s="891"/>
      <c r="CM121" s="891"/>
      <c r="CN121" s="891"/>
      <c r="CO121" s="892"/>
      <c r="CP121" s="871" t="s">
        <v>402</v>
      </c>
      <c r="CQ121" s="872"/>
      <c r="CR121" s="872"/>
      <c r="CS121" s="872"/>
      <c r="CT121" s="872"/>
      <c r="CU121" s="872"/>
      <c r="CV121" s="872"/>
      <c r="CW121" s="872"/>
      <c r="CX121" s="872"/>
      <c r="CY121" s="872"/>
      <c r="CZ121" s="872"/>
      <c r="DA121" s="872"/>
      <c r="DB121" s="872"/>
      <c r="DC121" s="872"/>
      <c r="DD121" s="872"/>
      <c r="DE121" s="872"/>
      <c r="DF121" s="873"/>
      <c r="DG121" s="852">
        <v>1671236</v>
      </c>
      <c r="DH121" s="853"/>
      <c r="DI121" s="853"/>
      <c r="DJ121" s="853"/>
      <c r="DK121" s="853"/>
      <c r="DL121" s="853">
        <v>1636652</v>
      </c>
      <c r="DM121" s="853"/>
      <c r="DN121" s="853"/>
      <c r="DO121" s="853"/>
      <c r="DP121" s="853"/>
      <c r="DQ121" s="853">
        <v>1528149</v>
      </c>
      <c r="DR121" s="853"/>
      <c r="DS121" s="853"/>
      <c r="DT121" s="853"/>
      <c r="DU121" s="853"/>
      <c r="DV121" s="830">
        <v>7.7</v>
      </c>
      <c r="DW121" s="830"/>
      <c r="DX121" s="830"/>
      <c r="DY121" s="830"/>
      <c r="DZ121" s="831"/>
    </row>
    <row r="122" spans="1:130" s="230" customFormat="1" ht="26.25" customHeight="1" x14ac:dyDescent="0.15">
      <c r="A122" s="856"/>
      <c r="B122" s="857"/>
      <c r="C122" s="851" t="s">
        <v>440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459</v>
      </c>
      <c r="BA122" s="875"/>
      <c r="BB122" s="875"/>
      <c r="BC122" s="875"/>
      <c r="BD122" s="875"/>
      <c r="BE122" s="875"/>
      <c r="BF122" s="875"/>
      <c r="BG122" s="875"/>
      <c r="BH122" s="875"/>
      <c r="BI122" s="875"/>
      <c r="BJ122" s="875"/>
      <c r="BK122" s="875"/>
      <c r="BL122" s="875"/>
      <c r="BM122" s="875"/>
      <c r="BN122" s="875"/>
      <c r="BO122" s="875"/>
      <c r="BP122" s="876"/>
      <c r="BQ122" s="915">
        <v>43836845</v>
      </c>
      <c r="BR122" s="881"/>
      <c r="BS122" s="881"/>
      <c r="BT122" s="881"/>
      <c r="BU122" s="881"/>
      <c r="BV122" s="881">
        <v>39939212</v>
      </c>
      <c r="BW122" s="881"/>
      <c r="BX122" s="881"/>
      <c r="BY122" s="881"/>
      <c r="BZ122" s="881"/>
      <c r="CA122" s="881">
        <v>39243112</v>
      </c>
      <c r="CB122" s="881"/>
      <c r="CC122" s="881"/>
      <c r="CD122" s="881"/>
      <c r="CE122" s="881"/>
      <c r="CF122" s="882">
        <v>198.7</v>
      </c>
      <c r="CG122" s="883"/>
      <c r="CH122" s="883"/>
      <c r="CI122" s="883"/>
      <c r="CJ122" s="883"/>
      <c r="CK122" s="905"/>
      <c r="CL122" s="891"/>
      <c r="CM122" s="891"/>
      <c r="CN122" s="891"/>
      <c r="CO122" s="892"/>
      <c r="CP122" s="871" t="s">
        <v>395</v>
      </c>
      <c r="CQ122" s="872"/>
      <c r="CR122" s="872"/>
      <c r="CS122" s="872"/>
      <c r="CT122" s="872"/>
      <c r="CU122" s="872"/>
      <c r="CV122" s="872"/>
      <c r="CW122" s="872"/>
      <c r="CX122" s="872"/>
      <c r="CY122" s="872"/>
      <c r="CZ122" s="872"/>
      <c r="DA122" s="872"/>
      <c r="DB122" s="872"/>
      <c r="DC122" s="872"/>
      <c r="DD122" s="872"/>
      <c r="DE122" s="872"/>
      <c r="DF122" s="873"/>
      <c r="DG122" s="852">
        <v>1501131</v>
      </c>
      <c r="DH122" s="853"/>
      <c r="DI122" s="853"/>
      <c r="DJ122" s="853"/>
      <c r="DK122" s="853"/>
      <c r="DL122" s="853">
        <v>1414936</v>
      </c>
      <c r="DM122" s="853"/>
      <c r="DN122" s="853"/>
      <c r="DO122" s="853"/>
      <c r="DP122" s="853"/>
      <c r="DQ122" s="853">
        <v>1313163</v>
      </c>
      <c r="DR122" s="853"/>
      <c r="DS122" s="853"/>
      <c r="DT122" s="853"/>
      <c r="DU122" s="853"/>
      <c r="DV122" s="830">
        <v>6.7</v>
      </c>
      <c r="DW122" s="830"/>
      <c r="DX122" s="830"/>
      <c r="DY122" s="830"/>
      <c r="DZ122" s="831"/>
    </row>
    <row r="123" spans="1:130" s="230" customFormat="1" ht="26.25" customHeight="1" x14ac:dyDescent="0.15">
      <c r="A123" s="856"/>
      <c r="B123" s="857"/>
      <c r="C123" s="851" t="s">
        <v>446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460</v>
      </c>
      <c r="BP123" s="914"/>
      <c r="BQ123" s="868">
        <v>66896867</v>
      </c>
      <c r="BR123" s="869"/>
      <c r="BS123" s="869"/>
      <c r="BT123" s="869"/>
      <c r="BU123" s="869"/>
      <c r="BV123" s="869">
        <v>63071910</v>
      </c>
      <c r="BW123" s="869"/>
      <c r="BX123" s="869"/>
      <c r="BY123" s="869"/>
      <c r="BZ123" s="869"/>
      <c r="CA123" s="869">
        <v>61040800</v>
      </c>
      <c r="CB123" s="869"/>
      <c r="CC123" s="869"/>
      <c r="CD123" s="869"/>
      <c r="CE123" s="869"/>
      <c r="CF123" s="784"/>
      <c r="CG123" s="785"/>
      <c r="CH123" s="785"/>
      <c r="CI123" s="785"/>
      <c r="CJ123" s="870"/>
      <c r="CK123" s="905"/>
      <c r="CL123" s="891"/>
      <c r="CM123" s="891"/>
      <c r="CN123" s="891"/>
      <c r="CO123" s="892"/>
      <c r="CP123" s="871" t="s">
        <v>403</v>
      </c>
      <c r="CQ123" s="872"/>
      <c r="CR123" s="872"/>
      <c r="CS123" s="872"/>
      <c r="CT123" s="872"/>
      <c r="CU123" s="872"/>
      <c r="CV123" s="872"/>
      <c r="CW123" s="872"/>
      <c r="CX123" s="872"/>
      <c r="CY123" s="872"/>
      <c r="CZ123" s="872"/>
      <c r="DA123" s="872"/>
      <c r="DB123" s="872"/>
      <c r="DC123" s="872"/>
      <c r="DD123" s="872"/>
      <c r="DE123" s="872"/>
      <c r="DF123" s="873"/>
      <c r="DG123" s="815">
        <v>771343</v>
      </c>
      <c r="DH123" s="816"/>
      <c r="DI123" s="816"/>
      <c r="DJ123" s="816"/>
      <c r="DK123" s="817"/>
      <c r="DL123" s="818">
        <v>729961</v>
      </c>
      <c r="DM123" s="816"/>
      <c r="DN123" s="816"/>
      <c r="DO123" s="816"/>
      <c r="DP123" s="817"/>
      <c r="DQ123" s="818">
        <v>695778</v>
      </c>
      <c r="DR123" s="816"/>
      <c r="DS123" s="816"/>
      <c r="DT123" s="816"/>
      <c r="DU123" s="817"/>
      <c r="DV123" s="860">
        <v>3.5</v>
      </c>
      <c r="DW123" s="861"/>
      <c r="DX123" s="861"/>
      <c r="DY123" s="861"/>
      <c r="DZ123" s="862"/>
    </row>
    <row r="124" spans="1:130" s="230" customFormat="1" ht="26.25" customHeight="1" thickBot="1" x14ac:dyDescent="0.2">
      <c r="A124" s="856"/>
      <c r="B124" s="857"/>
      <c r="C124" s="851" t="s">
        <v>449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461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462</v>
      </c>
      <c r="CQ124" s="872"/>
      <c r="CR124" s="872"/>
      <c r="CS124" s="872"/>
      <c r="CT124" s="872"/>
      <c r="CU124" s="872"/>
      <c r="CV124" s="872"/>
      <c r="CW124" s="872"/>
      <c r="CX124" s="872"/>
      <c r="CY124" s="872"/>
      <c r="CZ124" s="872"/>
      <c r="DA124" s="872"/>
      <c r="DB124" s="872"/>
      <c r="DC124" s="872"/>
      <c r="DD124" s="872"/>
      <c r="DE124" s="872"/>
      <c r="DF124" s="873"/>
      <c r="DG124" s="799">
        <v>192828</v>
      </c>
      <c r="DH124" s="800"/>
      <c r="DI124" s="800"/>
      <c r="DJ124" s="800"/>
      <c r="DK124" s="801"/>
      <c r="DL124" s="802">
        <v>190046</v>
      </c>
      <c r="DM124" s="800"/>
      <c r="DN124" s="800"/>
      <c r="DO124" s="800"/>
      <c r="DP124" s="801"/>
      <c r="DQ124" s="802">
        <v>178571</v>
      </c>
      <c r="DR124" s="800"/>
      <c r="DS124" s="800"/>
      <c r="DT124" s="800"/>
      <c r="DU124" s="801"/>
      <c r="DV124" s="884">
        <v>0.9</v>
      </c>
      <c r="DW124" s="885"/>
      <c r="DX124" s="885"/>
      <c r="DY124" s="885"/>
      <c r="DZ124" s="886"/>
    </row>
    <row r="125" spans="1:130" s="230" customFormat="1" ht="26.25" customHeight="1" x14ac:dyDescent="0.15">
      <c r="A125" s="856"/>
      <c r="B125" s="857"/>
      <c r="C125" s="851" t="s">
        <v>451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463</v>
      </c>
      <c r="CL125" s="888"/>
      <c r="CM125" s="888"/>
      <c r="CN125" s="888"/>
      <c r="CO125" s="889"/>
      <c r="CP125" s="896" t="s">
        <v>464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453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465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466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121</v>
      </c>
      <c r="AB127" s="816"/>
      <c r="AC127" s="816"/>
      <c r="AD127" s="816"/>
      <c r="AE127" s="817"/>
      <c r="AF127" s="818">
        <v>43</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467</v>
      </c>
      <c r="AY127" s="848"/>
      <c r="AZ127" s="848"/>
      <c r="BA127" s="848"/>
      <c r="BB127" s="848"/>
      <c r="BC127" s="848"/>
      <c r="BD127" s="848"/>
      <c r="BE127" s="849"/>
      <c r="BF127" s="847" t="s">
        <v>468</v>
      </c>
      <c r="BG127" s="848"/>
      <c r="BH127" s="848"/>
      <c r="BI127" s="848"/>
      <c r="BJ127" s="848"/>
      <c r="BK127" s="848"/>
      <c r="BL127" s="849"/>
      <c r="BM127" s="847" t="s">
        <v>469</v>
      </c>
      <c r="BN127" s="848"/>
      <c r="BO127" s="848"/>
      <c r="BP127" s="848"/>
      <c r="BQ127" s="848"/>
      <c r="BR127" s="848"/>
      <c r="BS127" s="849"/>
      <c r="BT127" s="847" t="s">
        <v>470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471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472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473</v>
      </c>
      <c r="X128" s="834"/>
      <c r="Y128" s="834"/>
      <c r="Z128" s="835"/>
      <c r="AA128" s="836">
        <v>414997</v>
      </c>
      <c r="AB128" s="837"/>
      <c r="AC128" s="837"/>
      <c r="AD128" s="837"/>
      <c r="AE128" s="838"/>
      <c r="AF128" s="839">
        <v>438745</v>
      </c>
      <c r="AG128" s="837"/>
      <c r="AH128" s="837"/>
      <c r="AI128" s="837"/>
      <c r="AJ128" s="838"/>
      <c r="AK128" s="839">
        <v>316842</v>
      </c>
      <c r="AL128" s="837"/>
      <c r="AM128" s="837"/>
      <c r="AN128" s="837"/>
      <c r="AO128" s="838"/>
      <c r="AP128" s="840"/>
      <c r="AQ128" s="841"/>
      <c r="AR128" s="841"/>
      <c r="AS128" s="841"/>
      <c r="AT128" s="842"/>
      <c r="AU128" s="232"/>
      <c r="AV128" s="232"/>
      <c r="AW128" s="232"/>
      <c r="AX128" s="843" t="s">
        <v>474</v>
      </c>
      <c r="AY128" s="844"/>
      <c r="AZ128" s="844"/>
      <c r="BA128" s="844"/>
      <c r="BB128" s="844"/>
      <c r="BC128" s="844"/>
      <c r="BD128" s="844"/>
      <c r="BE128" s="845"/>
      <c r="BF128" s="822" t="s">
        <v>122</v>
      </c>
      <c r="BG128" s="823"/>
      <c r="BH128" s="823"/>
      <c r="BI128" s="823"/>
      <c r="BJ128" s="823"/>
      <c r="BK128" s="823"/>
      <c r="BL128" s="846"/>
      <c r="BM128" s="822">
        <v>12.09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475</v>
      </c>
      <c r="CQ128" s="766"/>
      <c r="CR128" s="766"/>
      <c r="CS128" s="766"/>
      <c r="CT128" s="766"/>
      <c r="CU128" s="766"/>
      <c r="CV128" s="766"/>
      <c r="CW128" s="766"/>
      <c r="CX128" s="766"/>
      <c r="CY128" s="766"/>
      <c r="CZ128" s="766"/>
      <c r="DA128" s="766"/>
      <c r="DB128" s="766"/>
      <c r="DC128" s="766"/>
      <c r="DD128" s="766"/>
      <c r="DE128" s="766"/>
      <c r="DF128" s="767"/>
      <c r="DG128" s="826">
        <v>25545</v>
      </c>
      <c r="DH128" s="827"/>
      <c r="DI128" s="827"/>
      <c r="DJ128" s="827"/>
      <c r="DK128" s="827"/>
      <c r="DL128" s="827">
        <v>30946</v>
      </c>
      <c r="DM128" s="827"/>
      <c r="DN128" s="827"/>
      <c r="DO128" s="827"/>
      <c r="DP128" s="827"/>
      <c r="DQ128" s="827">
        <v>50513</v>
      </c>
      <c r="DR128" s="827"/>
      <c r="DS128" s="827"/>
      <c r="DT128" s="827"/>
      <c r="DU128" s="827"/>
      <c r="DV128" s="828">
        <v>0.3</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476</v>
      </c>
      <c r="X129" s="813"/>
      <c r="Y129" s="813"/>
      <c r="Z129" s="814"/>
      <c r="AA129" s="815">
        <v>25590265</v>
      </c>
      <c r="AB129" s="816"/>
      <c r="AC129" s="816"/>
      <c r="AD129" s="816"/>
      <c r="AE129" s="817"/>
      <c r="AF129" s="818">
        <v>24799323</v>
      </c>
      <c r="AG129" s="816"/>
      <c r="AH129" s="816"/>
      <c r="AI129" s="816"/>
      <c r="AJ129" s="817"/>
      <c r="AK129" s="818">
        <v>24915641</v>
      </c>
      <c r="AL129" s="816"/>
      <c r="AM129" s="816"/>
      <c r="AN129" s="816"/>
      <c r="AO129" s="817"/>
      <c r="AP129" s="819"/>
      <c r="AQ129" s="820"/>
      <c r="AR129" s="820"/>
      <c r="AS129" s="820"/>
      <c r="AT129" s="821"/>
      <c r="AU129" s="233"/>
      <c r="AV129" s="233"/>
      <c r="AW129" s="233"/>
      <c r="AX129" s="787" t="s">
        <v>477</v>
      </c>
      <c r="AY129" s="788"/>
      <c r="AZ129" s="788"/>
      <c r="BA129" s="788"/>
      <c r="BB129" s="788"/>
      <c r="BC129" s="788"/>
      <c r="BD129" s="788"/>
      <c r="BE129" s="789"/>
      <c r="BF129" s="806" t="s">
        <v>122</v>
      </c>
      <c r="BG129" s="807"/>
      <c r="BH129" s="807"/>
      <c r="BI129" s="807"/>
      <c r="BJ129" s="807"/>
      <c r="BK129" s="807"/>
      <c r="BL129" s="808"/>
      <c r="BM129" s="806">
        <v>17.09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479</v>
      </c>
      <c r="X130" s="813"/>
      <c r="Y130" s="813"/>
      <c r="Z130" s="814"/>
      <c r="AA130" s="815">
        <v>5546571</v>
      </c>
      <c r="AB130" s="816"/>
      <c r="AC130" s="816"/>
      <c r="AD130" s="816"/>
      <c r="AE130" s="817"/>
      <c r="AF130" s="818">
        <v>5330765</v>
      </c>
      <c r="AG130" s="816"/>
      <c r="AH130" s="816"/>
      <c r="AI130" s="816"/>
      <c r="AJ130" s="817"/>
      <c r="AK130" s="818">
        <v>5168898</v>
      </c>
      <c r="AL130" s="816"/>
      <c r="AM130" s="816"/>
      <c r="AN130" s="816"/>
      <c r="AO130" s="817"/>
      <c r="AP130" s="819"/>
      <c r="AQ130" s="820"/>
      <c r="AR130" s="820"/>
      <c r="AS130" s="820"/>
      <c r="AT130" s="821"/>
      <c r="AU130" s="233"/>
      <c r="AV130" s="233"/>
      <c r="AW130" s="233"/>
      <c r="AX130" s="787" t="s">
        <v>480</v>
      </c>
      <c r="AY130" s="788"/>
      <c r="AZ130" s="788"/>
      <c r="BA130" s="788"/>
      <c r="BB130" s="788"/>
      <c r="BC130" s="788"/>
      <c r="BD130" s="788"/>
      <c r="BE130" s="789"/>
      <c r="BF130" s="790">
        <v>10</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481</v>
      </c>
      <c r="X131" s="797"/>
      <c r="Y131" s="797"/>
      <c r="Z131" s="798"/>
      <c r="AA131" s="799">
        <v>20043694</v>
      </c>
      <c r="AB131" s="800"/>
      <c r="AC131" s="800"/>
      <c r="AD131" s="800"/>
      <c r="AE131" s="801"/>
      <c r="AF131" s="802">
        <v>19468558</v>
      </c>
      <c r="AG131" s="800"/>
      <c r="AH131" s="800"/>
      <c r="AI131" s="800"/>
      <c r="AJ131" s="801"/>
      <c r="AK131" s="802">
        <v>19746743</v>
      </c>
      <c r="AL131" s="800"/>
      <c r="AM131" s="800"/>
      <c r="AN131" s="800"/>
      <c r="AO131" s="801"/>
      <c r="AP131" s="803"/>
      <c r="AQ131" s="804"/>
      <c r="AR131" s="804"/>
      <c r="AS131" s="804"/>
      <c r="AT131" s="805"/>
      <c r="AU131" s="233"/>
      <c r="AV131" s="233"/>
      <c r="AW131" s="233"/>
      <c r="AX131" s="765" t="s">
        <v>482</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483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484</v>
      </c>
      <c r="W132" s="778"/>
      <c r="X132" s="778"/>
      <c r="Y132" s="778"/>
      <c r="Z132" s="779"/>
      <c r="AA132" s="780">
        <v>9.6314082620000008</v>
      </c>
      <c r="AB132" s="781"/>
      <c r="AC132" s="781"/>
      <c r="AD132" s="781"/>
      <c r="AE132" s="782"/>
      <c r="AF132" s="783">
        <v>10.10433336</v>
      </c>
      <c r="AG132" s="781"/>
      <c r="AH132" s="781"/>
      <c r="AI132" s="781"/>
      <c r="AJ132" s="782"/>
      <c r="AK132" s="783">
        <v>10.51166261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485</v>
      </c>
      <c r="W133" s="757"/>
      <c r="X133" s="757"/>
      <c r="Y133" s="757"/>
      <c r="Z133" s="758"/>
      <c r="AA133" s="759">
        <v>8.6999999999999993</v>
      </c>
      <c r="AB133" s="760"/>
      <c r="AC133" s="760"/>
      <c r="AD133" s="760"/>
      <c r="AE133" s="761"/>
      <c r="AF133" s="759">
        <v>9.6999999999999993</v>
      </c>
      <c r="AG133" s="760"/>
      <c r="AH133" s="760"/>
      <c r="AI133" s="760"/>
      <c r="AJ133" s="761"/>
      <c r="AK133" s="759">
        <v>10</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fDn2Vo0XBHdj6fwvH0vSODdW3B8jUUGB0tsJtvASJqFkjeMlwbkN5m7vxlmwXJ6acJ8f0YjFz6LyRzQzQM/cA==" saltValue="753kiuuvEz400uBGEglIm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1" zoomScaleNormal="85" zoomScaleSheetLayoutView="100" workbookViewId="0">
      <selection activeCell="DA51" sqref="DA51"/>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YYg1F1fY34La8JRfk5rpaS5UcU0xPvv4Do56GGrLkS+ORT/Lbfrdi/64E1o36H85TGIEOTQ1ojGhs0k+0GrJxw==" saltValue="C/IXX3IZkwGtZi3GoGOm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25"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qCoYtL6uO2UybofE+ATvJNm5kBj44xpXD9WwJfGs4OXAXNCFJTL1qDGpZcB9wT1TqLKJJIxen3VaL6TOd3I6w==" saltValue="5OZlSNYlFnlBSzbrBPulQ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1"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489</v>
      </c>
      <c r="AP7" s="272"/>
      <c r="AQ7" s="273" t="s">
        <v>490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491</v>
      </c>
      <c r="AQ8" s="279" t="s">
        <v>492</v>
      </c>
      <c r="AR8" s="280" t="s">
        <v>493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494</v>
      </c>
      <c r="AL9" s="1167"/>
      <c r="AM9" s="1167"/>
      <c r="AN9" s="1168"/>
      <c r="AO9" s="281">
        <v>7699143</v>
      </c>
      <c r="AP9" s="281">
        <v>117322</v>
      </c>
      <c r="AQ9" s="282">
        <v>73824</v>
      </c>
      <c r="AR9" s="283">
        <v>58.9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495</v>
      </c>
      <c r="AL10" s="1167"/>
      <c r="AM10" s="1167"/>
      <c r="AN10" s="1168"/>
      <c r="AO10" s="284">
        <v>32</v>
      </c>
      <c r="AP10" s="284">
        <v>0</v>
      </c>
      <c r="AQ10" s="285">
        <v>6244</v>
      </c>
      <c r="AR10" s="286">
        <v>-100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496</v>
      </c>
      <c r="AL11" s="1167"/>
      <c r="AM11" s="1167"/>
      <c r="AN11" s="1168"/>
      <c r="AO11" s="284">
        <v>10738</v>
      </c>
      <c r="AP11" s="284">
        <v>164</v>
      </c>
      <c r="AQ11" s="285">
        <v>1048</v>
      </c>
      <c r="AR11" s="286">
        <v>-84.4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497</v>
      </c>
      <c r="AL12" s="1167"/>
      <c r="AM12" s="1167"/>
      <c r="AN12" s="1168"/>
      <c r="AO12" s="284" t="s">
        <v>498</v>
      </c>
      <c r="AP12" s="284" t="s">
        <v>498</v>
      </c>
      <c r="AQ12" s="285">
        <v>8</v>
      </c>
      <c r="AR12" s="286" t="s">
        <v>498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499</v>
      </c>
      <c r="AL13" s="1167"/>
      <c r="AM13" s="1167"/>
      <c r="AN13" s="1168"/>
      <c r="AO13" s="284">
        <v>87046</v>
      </c>
      <c r="AP13" s="284">
        <v>1326</v>
      </c>
      <c r="AQ13" s="285">
        <v>2350</v>
      </c>
      <c r="AR13" s="286">
        <v>-43.6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500</v>
      </c>
      <c r="AL14" s="1167"/>
      <c r="AM14" s="1167"/>
      <c r="AN14" s="1168"/>
      <c r="AO14" s="284">
        <v>159656</v>
      </c>
      <c r="AP14" s="284">
        <v>2433</v>
      </c>
      <c r="AQ14" s="285">
        <v>1698</v>
      </c>
      <c r="AR14" s="286">
        <v>43.3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501</v>
      </c>
      <c r="AL15" s="1170"/>
      <c r="AM15" s="1170"/>
      <c r="AN15" s="1171"/>
      <c r="AO15" s="284">
        <v>-637078</v>
      </c>
      <c r="AP15" s="284">
        <v>-9708</v>
      </c>
      <c r="AQ15" s="285">
        <v>-3564</v>
      </c>
      <c r="AR15" s="286">
        <v>172.4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7319537</v>
      </c>
      <c r="AP16" s="284">
        <v>111538</v>
      </c>
      <c r="AQ16" s="285">
        <v>81608</v>
      </c>
      <c r="AR16" s="286">
        <v>36.700000000000003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503</v>
      </c>
      <c r="AP20" s="293" t="s">
        <v>504</v>
      </c>
      <c r="AQ20" s="294" t="s">
        <v>505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506</v>
      </c>
      <c r="AL21" s="1173"/>
      <c r="AM21" s="1173"/>
      <c r="AN21" s="1174"/>
      <c r="AO21" s="297">
        <v>11.46</v>
      </c>
      <c r="AP21" s="298">
        <v>7.59</v>
      </c>
      <c r="AQ21" s="299">
        <v>3.87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507</v>
      </c>
      <c r="AL22" s="1173"/>
      <c r="AM22" s="1173"/>
      <c r="AN22" s="1174"/>
      <c r="AO22" s="302">
        <v>100.1</v>
      </c>
      <c r="AP22" s="303">
        <v>98.2</v>
      </c>
      <c r="AQ22" s="304">
        <v>1.9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489</v>
      </c>
      <c r="AP30" s="272"/>
      <c r="AQ30" s="273" t="s">
        <v>490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491</v>
      </c>
      <c r="AQ31" s="279" t="s">
        <v>492</v>
      </c>
      <c r="AR31" s="280" t="s">
        <v>493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511</v>
      </c>
      <c r="AL32" s="1157"/>
      <c r="AM32" s="1157"/>
      <c r="AN32" s="1158"/>
      <c r="AO32" s="312">
        <v>6587777</v>
      </c>
      <c r="AP32" s="312">
        <v>100387</v>
      </c>
      <c r="AQ32" s="313">
        <v>42992</v>
      </c>
      <c r="AR32" s="314">
        <v>133.5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512</v>
      </c>
      <c r="AL33" s="1157"/>
      <c r="AM33" s="1157"/>
      <c r="AN33" s="1158"/>
      <c r="AO33" s="312" t="s">
        <v>498</v>
      </c>
      <c r="AP33" s="312" t="s">
        <v>498</v>
      </c>
      <c r="AQ33" s="313" t="s">
        <v>498</v>
      </c>
      <c r="AR33" s="314" t="s">
        <v>498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513</v>
      </c>
      <c r="AL34" s="1157"/>
      <c r="AM34" s="1157"/>
      <c r="AN34" s="1158"/>
      <c r="AO34" s="312" t="s">
        <v>498</v>
      </c>
      <c r="AP34" s="312" t="s">
        <v>498</v>
      </c>
      <c r="AQ34" s="313">
        <v>43</v>
      </c>
      <c r="AR34" s="314" t="s">
        <v>498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514</v>
      </c>
      <c r="AL35" s="1157"/>
      <c r="AM35" s="1157"/>
      <c r="AN35" s="1158"/>
      <c r="AO35" s="312">
        <v>973334</v>
      </c>
      <c r="AP35" s="312">
        <v>14832</v>
      </c>
      <c r="AQ35" s="313">
        <v>11969</v>
      </c>
      <c r="AR35" s="314">
        <v>23.9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515</v>
      </c>
      <c r="AL36" s="1157"/>
      <c r="AM36" s="1157"/>
      <c r="AN36" s="1158"/>
      <c r="AO36" s="312" t="s">
        <v>498</v>
      </c>
      <c r="AP36" s="312" t="s">
        <v>498</v>
      </c>
      <c r="AQ36" s="313">
        <v>2138</v>
      </c>
      <c r="AR36" s="314" t="s">
        <v>498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516</v>
      </c>
      <c r="AL37" s="1157"/>
      <c r="AM37" s="1157"/>
      <c r="AN37" s="1158"/>
      <c r="AO37" s="312" t="s">
        <v>498</v>
      </c>
      <c r="AP37" s="312" t="s">
        <v>498</v>
      </c>
      <c r="AQ37" s="313">
        <v>592</v>
      </c>
      <c r="AR37" s="314" t="s">
        <v>498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517</v>
      </c>
      <c r="AL38" s="1160"/>
      <c r="AM38" s="1160"/>
      <c r="AN38" s="1161"/>
      <c r="AO38" s="315">
        <v>340</v>
      </c>
      <c r="AP38" s="315">
        <v>5</v>
      </c>
      <c r="AQ38" s="316">
        <v>2</v>
      </c>
      <c r="AR38" s="304">
        <v>150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518</v>
      </c>
      <c r="AL39" s="1160"/>
      <c r="AM39" s="1160"/>
      <c r="AN39" s="1161"/>
      <c r="AO39" s="312">
        <v>-316842</v>
      </c>
      <c r="AP39" s="312">
        <v>-4828</v>
      </c>
      <c r="AQ39" s="313">
        <v>-5777</v>
      </c>
      <c r="AR39" s="314">
        <v>-16.399999999999999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519</v>
      </c>
      <c r="AL40" s="1157"/>
      <c r="AM40" s="1157"/>
      <c r="AN40" s="1158"/>
      <c r="AO40" s="312">
        <v>-5168898</v>
      </c>
      <c r="AP40" s="312">
        <v>-78765</v>
      </c>
      <c r="AQ40" s="313">
        <v>-36457</v>
      </c>
      <c r="AR40" s="314">
        <v>116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2075711</v>
      </c>
      <c r="AP41" s="312">
        <v>31630</v>
      </c>
      <c r="AQ41" s="313">
        <v>15502</v>
      </c>
      <c r="AR41" s="314">
        <v>104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520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489</v>
      </c>
      <c r="AN49" s="1151" t="s">
        <v>522</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523</v>
      </c>
      <c r="AO50" s="329" t="s">
        <v>524</v>
      </c>
      <c r="AP50" s="330" t="s">
        <v>525</v>
      </c>
      <c r="AQ50" s="331" t="s">
        <v>526</v>
      </c>
      <c r="AR50" s="332" t="s">
        <v>527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528</v>
      </c>
      <c r="AL51" s="325"/>
      <c r="AM51" s="333">
        <v>9736410</v>
      </c>
      <c r="AN51" s="334">
        <v>137699</v>
      </c>
      <c r="AO51" s="335">
        <v>43.3</v>
      </c>
      <c r="AP51" s="336">
        <v>70166</v>
      </c>
      <c r="AQ51" s="337">
        <v>1.4</v>
      </c>
      <c r="AR51" s="338">
        <v>41.9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529</v>
      </c>
      <c r="AM52" s="341">
        <v>4225948</v>
      </c>
      <c r="AN52" s="342">
        <v>59766</v>
      </c>
      <c r="AO52" s="343">
        <v>25.6</v>
      </c>
      <c r="AP52" s="344">
        <v>36115</v>
      </c>
      <c r="AQ52" s="345">
        <v>-6.2</v>
      </c>
      <c r="AR52" s="346">
        <v>31.8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530</v>
      </c>
      <c r="AL53" s="325"/>
      <c r="AM53" s="333">
        <v>9606670</v>
      </c>
      <c r="AN53" s="334">
        <v>138015</v>
      </c>
      <c r="AO53" s="335">
        <v>0.2</v>
      </c>
      <c r="AP53" s="336">
        <v>70329</v>
      </c>
      <c r="AQ53" s="337">
        <v>0.2</v>
      </c>
      <c r="AR53" s="338">
        <v>0</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529</v>
      </c>
      <c r="AM54" s="341">
        <v>3022986</v>
      </c>
      <c r="AN54" s="342">
        <v>43430</v>
      </c>
      <c r="AO54" s="343">
        <v>-27.3</v>
      </c>
      <c r="AP54" s="344">
        <v>39403</v>
      </c>
      <c r="AQ54" s="345">
        <v>9.1</v>
      </c>
      <c r="AR54" s="346">
        <v>-36.4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531</v>
      </c>
      <c r="AL55" s="325"/>
      <c r="AM55" s="333">
        <v>6233539</v>
      </c>
      <c r="AN55" s="334">
        <v>91182</v>
      </c>
      <c r="AO55" s="335">
        <v>-33.9</v>
      </c>
      <c r="AP55" s="336">
        <v>54225</v>
      </c>
      <c r="AQ55" s="337">
        <v>-22.9</v>
      </c>
      <c r="AR55" s="338">
        <v>-11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529</v>
      </c>
      <c r="AM56" s="341">
        <v>2562415</v>
      </c>
      <c r="AN56" s="342">
        <v>37482</v>
      </c>
      <c r="AO56" s="343">
        <v>-13.7</v>
      </c>
      <c r="AP56" s="344">
        <v>27337</v>
      </c>
      <c r="AQ56" s="345">
        <v>-30.6</v>
      </c>
      <c r="AR56" s="346">
        <v>16.899999999999999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532</v>
      </c>
      <c r="AL57" s="325"/>
      <c r="AM57" s="333">
        <v>5155571</v>
      </c>
      <c r="AN57" s="334">
        <v>76804</v>
      </c>
      <c r="AO57" s="335">
        <v>-15.8</v>
      </c>
      <c r="AP57" s="336">
        <v>54016</v>
      </c>
      <c r="AQ57" s="337">
        <v>-0.4</v>
      </c>
      <c r="AR57" s="338">
        <v>-15.4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529</v>
      </c>
      <c r="AM58" s="341">
        <v>2451751</v>
      </c>
      <c r="AN58" s="342">
        <v>36525</v>
      </c>
      <c r="AO58" s="343">
        <v>-2.6</v>
      </c>
      <c r="AP58" s="344">
        <v>28078</v>
      </c>
      <c r="AQ58" s="345">
        <v>2.7</v>
      </c>
      <c r="AR58" s="346">
        <v>-5.3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533</v>
      </c>
      <c r="AL59" s="325"/>
      <c r="AM59" s="333">
        <v>6214238</v>
      </c>
      <c r="AN59" s="334">
        <v>94695</v>
      </c>
      <c r="AO59" s="335">
        <v>23.3</v>
      </c>
      <c r="AP59" s="336">
        <v>52786</v>
      </c>
      <c r="AQ59" s="337">
        <v>-2.2999999999999998</v>
      </c>
      <c r="AR59" s="338">
        <v>25.6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529</v>
      </c>
      <c r="AM60" s="341">
        <v>2349508</v>
      </c>
      <c r="AN60" s="342">
        <v>35803</v>
      </c>
      <c r="AO60" s="343">
        <v>-2</v>
      </c>
      <c r="AP60" s="344">
        <v>28742</v>
      </c>
      <c r="AQ60" s="345">
        <v>2.4</v>
      </c>
      <c r="AR60" s="346">
        <v>-4.4000000000000004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534</v>
      </c>
      <c r="AL61" s="347"/>
      <c r="AM61" s="348">
        <v>7389286</v>
      </c>
      <c r="AN61" s="349">
        <v>107679</v>
      </c>
      <c r="AO61" s="350">
        <v>3.4</v>
      </c>
      <c r="AP61" s="351">
        <v>60304</v>
      </c>
      <c r="AQ61" s="352">
        <v>-4.8</v>
      </c>
      <c r="AR61" s="338">
        <v>8.1999999999999993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529</v>
      </c>
      <c r="AM62" s="341">
        <v>2922522</v>
      </c>
      <c r="AN62" s="342">
        <v>42601</v>
      </c>
      <c r="AO62" s="343">
        <v>-4</v>
      </c>
      <c r="AP62" s="344">
        <v>31935</v>
      </c>
      <c r="AQ62" s="345">
        <v>-4.5</v>
      </c>
      <c r="AR62" s="346">
        <v>0.5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fJjoPCMYhq3L2qaRa/AHsGU+ZjEZyVhCOWGjth+gjDXf1HCt0uoRUHQ1R6TStu32eqr1XCqkAtfrbY1BNa6gAw==" saltValue="9xztUdVy9U9r1H4ZxXDld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G1"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486</v>
      </c>
    </row>
    <row r="120" spans="125:125" ht="13.5" hidden="1" customHeight="1" x14ac:dyDescent="0.15"/>
    <row r="121" spans="125:125" ht="13.5" hidden="1" customHeight="1" x14ac:dyDescent="0.15">
      <c r="DU121" s="259"/>
    </row>
  </sheetData>
  <sheetProtection algorithmName="SHA-512" hashValue="HBdwlY8aOufO2f7ZvQ/q9VmzGamMvkWASsU4JyLXeNzG9sSXsdETfMy+WZwNOlBnS2lgWIF3WRLcLwBaebZmvg==" saltValue="hzFd7oZLdMFV0fwx50fW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I1" zoomScale="80" zoomScaleNormal="80" zoomScaleSheetLayoutView="55" workbookViewId="0">
      <selection activeCell="AE103" sqref="AE103"/>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486</v>
      </c>
    </row>
  </sheetData>
  <sheetProtection algorithmName="SHA-512" hashValue="79vEFN7qBLpN+utSjByAg71ejQGaky4xSiNcYfDRdFEQeCdqiU+nTG4s4cqvpSACII2km9fTEpwL5P+vaZxsKQ==" saltValue="8fXDsYpQnOQtfD7zIhTk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536</v>
      </c>
      <c r="G46" s="8" t="s">
        <v>537</v>
      </c>
      <c r="H46" s="8" t="s">
        <v>538</v>
      </c>
      <c r="I46" s="8" t="s">
        <v>539</v>
      </c>
      <c r="J46" s="9" t="s">
        <v>540</v>
      </c>
    </row>
    <row r="47" spans="2:10" ht="57.75" customHeight="1" x14ac:dyDescent="0.15">
      <c r="B47" s="10"/>
      <c r="C47" s="1175" t="s">
        <v>3</v>
      </c>
      <c r="D47" s="1175"/>
      <c r="E47" s="1176"/>
      <c r="F47" s="11">
        <v>23.55</v>
      </c>
      <c r="G47" s="12">
        <v>22.92</v>
      </c>
      <c r="H47" s="12">
        <v>24.64</v>
      </c>
      <c r="I47" s="12">
        <v>25.26</v>
      </c>
      <c r="J47" s="13">
        <v>24</v>
      </c>
    </row>
    <row r="48" spans="2:10" ht="57.75" customHeight="1" x14ac:dyDescent="0.15">
      <c r="B48" s="14"/>
      <c r="C48" s="1177" t="s">
        <v>4</v>
      </c>
      <c r="D48" s="1177"/>
      <c r="E48" s="1178"/>
      <c r="F48" s="15">
        <v>2.57</v>
      </c>
      <c r="G48" s="16">
        <v>2.75</v>
      </c>
      <c r="H48" s="16">
        <v>3.45</v>
      </c>
      <c r="I48" s="16">
        <v>3.34</v>
      </c>
      <c r="J48" s="17">
        <v>4.09</v>
      </c>
    </row>
    <row r="49" spans="2:10" ht="57.75" customHeight="1" thickBot="1" x14ac:dyDescent="0.2">
      <c r="B49" s="18"/>
      <c r="C49" s="1179" t="s">
        <v>5</v>
      </c>
      <c r="D49" s="1179"/>
      <c r="E49" s="1180"/>
      <c r="F49" s="19" t="s">
        <v>541</v>
      </c>
      <c r="G49" s="20" t="s">
        <v>542</v>
      </c>
      <c r="H49" s="20">
        <v>3.07</v>
      </c>
      <c r="I49" s="20" t="s">
        <v>543</v>
      </c>
      <c r="J49" s="21">
        <v>1.06</v>
      </c>
    </row>
    <row r="50" spans="2:10" x14ac:dyDescent="0.15"/>
  </sheetData>
  <sheetProtection algorithmName="SHA-512" hashValue="JfERkFho/ZQNNlsT2i4op/JHYjCFL0aNjWoH5b0AOebfyDJgH/mmT2rgk6rdX7Q/ti5sO0ftpkE2s0n/ILer8Q==" saltValue="grmKhwbsnrG+KAV36NEq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佐保 淳</cp:lastModifiedBy>
  <cp:lastPrinted>2025-10-22T01:07:41Z</cp:lastPrinted>
  <dcterms:created xsi:type="dcterms:W3CDTF">2025-02-19T05:22:15Z</dcterms:created>
  <dcterms:modified xsi:type="dcterms:W3CDTF">2025-10-22T04:06:58Z</dcterms:modified>
  <cp:category/>
</cp:coreProperties>
</file>