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<sst xmlns="http://schemas.openxmlformats.org/spreadsheetml/2006/main" count="220" uniqueCount="109">
  <si>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</si>
  <si>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</si>
  <si>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</si>
  <si>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</si>
  <si>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</si>
  <si>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</si>
  <si>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</si>
  <si>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</si>
  <si>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</si>
  <si>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</si>
  <si>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</si>
  <si>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</si>
  <si>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</si>
  <si>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</si>
  <si>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</si>
  <si>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</si>
  <si>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</si>
  <si>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</si>
  <si>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</si>
  <si>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</si>
  <si>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</si>
  <si>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</si>
  <si>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</si>
  <si>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</si>
  <si>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</si>
  <si>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</si>
  <si>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</si>
  <si>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</si>
  <si>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</si>
  <si>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</si>
  <si>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</si>
  <si>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</si>
  <si>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</si>
  <si>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</si>
  <si>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</si>
  <si>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</si>
  <si>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</si>
  <si>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</si>
  <si>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</si>
  <si>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</si>
  <si>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</si>
  <si>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</si>
  <si>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</si>
  <si>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</si>
  <si>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</si>
  <si>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</si>
  <si>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</si>
  <si>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</si>
  <si>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</si>
  <si>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</si>
  <si>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</si>
  <si>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</si>
  <si>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</si>
  <si>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</si>
  <si>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</si>
  <si>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</si>
  <si>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</si>
  <si>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</si>
  <si>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</si>
  <si>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</si>
  <si>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</si>
  <si>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</si>
  <si>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</si>
  <si>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</si>
  <si>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</si>
  <si>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</si>
  <si>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</si>
  <si>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</si>
  <si>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</si>
  <si>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</si>
  <si>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</si>
  <si>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</si>
  <si>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</si>
  <si>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</si>
  <si>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</si>
  <si>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</si>
  <si>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</si>
  <si>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</si>
  <si>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</si>
  <si>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</si>
  <si>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</si>
  <si>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</si>
  <si>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</si>
  <si>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</si>
  <si>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</si>
  <si>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</si>
  <si>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</si>
  <si>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</si>
  <si>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</si>
  <si>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</si>
  <si>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</si>
  <si>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</si>
  <si>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</si>
  <si>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</si>
  <si>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</si>
  <si>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</si>
  <si>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</si>
  <si>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</si>
  <si>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</si>
  <si>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</si>
  <si>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</si>
  <si>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</si>
  <si>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</si>
  <si>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</si>
  <si>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</si>
  <si>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</si>
  <si>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「①経常収支比率」は、過去5年間においてはいずれも100％以上であり、良好である。
　「②累積欠損金比率」は、過去5年間においてはいずれも累積欠損金が生じており、経営の健全性に課題がある。この累積欠損金は、供用開始直後の昭和62年度から平成6年度までの間に発生したものであり、現時点においてもその解消に至っていない。
　「③流動比率」は、平成25年度までの間においては100％以上であったが、平成26年度から100％を下回った。これは、主に公営企業会計制度の変更によるものである。
　「④企業債残高対事業規模比率」は、過去4年間の類似団体平均値及び平成27年度の全国平均値と比較して、いずれも下回っている。これは、整備計画区域のうち、計画中の下水道面整備が完了していないことが主な要因である。
　「⑤経費回収率」は、平成27年度おいては100％を下回ったが、全国平均値と比較するとほぼ同様の値となっており、概ね良好と判断される。
　「⑥汚水処理原価」は、過去4年間の類似団体平均値及び平成27年度の全国平均値と比較していずれも下回っており、概ね適正な値であると判断できる。
　「⑦施設利用率」は、平成22年度から平成25年度までの類似団体平均値と比較するといずれも上回っているが、平成27年度の類似団体平均値及び全国平均値と比較すると下回っている。これは、施設利用率の算出の分母となる晴天時現在処理能力が平成26年度から増加（6,500㎥/日の増）したことによるものである。
　「⑧水洗化率」は、過去5年間においてはいずれも100％未満である。これは、整備計画区域のうち、現時点において供用が開始されていない区域が存在することによるものである。</t>
    <rPh sb="3" eb="5">
      <t>ケイジョウ</t>
    </rPh>
    <rPh sb="5" eb="7">
      <t>シュウシ</t>
    </rPh>
    <rPh sb="7" eb="9">
      <t>ヒリツ</t>
    </rPh>
    <rPh sb="12" eb="14">
      <t>カコ</t>
    </rPh>
    <rPh sb="15" eb="17">
      <t>ネンカン</t>
    </rPh>
    <rPh sb="30" eb="32">
      <t>イジョウ</t>
    </rPh>
    <rPh sb="36" eb="38">
      <t>リョウコウ</t>
    </rPh>
    <rPh sb="46" eb="48">
      <t>ルイセキ</t>
    </rPh>
    <rPh sb="48" eb="51">
      <t>ケッソンキン</t>
    </rPh>
    <rPh sb="51" eb="53">
      <t>ヒリツ</t>
    </rPh>
    <rPh sb="70" eb="72">
      <t>ルイセキ</t>
    </rPh>
    <rPh sb="72" eb="75">
      <t>ケッソンキン</t>
    </rPh>
    <rPh sb="76" eb="77">
      <t>ショウ</t>
    </rPh>
    <rPh sb="82" eb="84">
      <t>ケイエイ</t>
    </rPh>
    <rPh sb="85" eb="88">
      <t>ケンゼンセイ</t>
    </rPh>
    <rPh sb="89" eb="91">
      <t>カダイ</t>
    </rPh>
    <rPh sb="97" eb="99">
      <t>ルイセキ</t>
    </rPh>
    <rPh sb="99" eb="102">
      <t>ケッソンキン</t>
    </rPh>
    <rPh sb="104" eb="106">
      <t>キョウヨウ</t>
    </rPh>
    <rPh sb="106" eb="108">
      <t>カイシ</t>
    </rPh>
    <rPh sb="108" eb="110">
      <t>チョクゴ</t>
    </rPh>
    <rPh sb="111" eb="113">
      <t>ショウワ</t>
    </rPh>
    <rPh sb="115" eb="117">
      <t>ネンド</t>
    </rPh>
    <rPh sb="119" eb="121">
      <t>ヘイセイ</t>
    </rPh>
    <rPh sb="122" eb="124">
      <t>ネンド</t>
    </rPh>
    <rPh sb="127" eb="128">
      <t>アイダ</t>
    </rPh>
    <rPh sb="129" eb="131">
      <t>ハッセイ</t>
    </rPh>
    <rPh sb="139" eb="142">
      <t>ゲンジテン</t>
    </rPh>
    <rPh sb="149" eb="151">
      <t>カイショウ</t>
    </rPh>
    <rPh sb="152" eb="153">
      <t>イタ</t>
    </rPh>
    <rPh sb="163" eb="165">
      <t>リュウドウ</t>
    </rPh>
    <rPh sb="165" eb="167">
      <t>ヒリツ</t>
    </rPh>
    <rPh sb="170" eb="172">
      <t>ヘイセイ</t>
    </rPh>
    <rPh sb="174" eb="176">
      <t>ネンド</t>
    </rPh>
    <rPh sb="179" eb="180">
      <t>カン</t>
    </rPh>
    <rPh sb="189" eb="191">
      <t>イジョウ</t>
    </rPh>
    <rPh sb="197" eb="199">
      <t>ヘイセイ</t>
    </rPh>
    <rPh sb="201" eb="203">
      <t>ネンド</t>
    </rPh>
    <rPh sb="210" eb="212">
      <t>シタマワ</t>
    </rPh>
    <rPh sb="219" eb="220">
      <t>オモ</t>
    </rPh>
    <rPh sb="221" eb="223">
      <t>コウエイ</t>
    </rPh>
    <rPh sb="223" eb="225">
      <t>キギョウ</t>
    </rPh>
    <rPh sb="225" eb="227">
      <t>カイケイ</t>
    </rPh>
    <rPh sb="227" eb="229">
      <t>セイド</t>
    </rPh>
    <rPh sb="230" eb="232">
      <t>ヘンコウ</t>
    </rPh>
    <rPh sb="245" eb="247">
      <t>キギョウ</t>
    </rPh>
    <rPh sb="247" eb="248">
      <t>サイ</t>
    </rPh>
    <rPh sb="248" eb="250">
      <t>ザンダカ</t>
    </rPh>
    <rPh sb="250" eb="251">
      <t>タイ</t>
    </rPh>
    <rPh sb="251" eb="253">
      <t>ジギョウ</t>
    </rPh>
    <rPh sb="253" eb="255">
      <t>キボ</t>
    </rPh>
    <rPh sb="255" eb="257">
      <t>ヒリツ</t>
    </rPh>
    <rPh sb="260" eb="262">
      <t>カコ</t>
    </rPh>
    <rPh sb="263" eb="265">
      <t>ネンカン</t>
    </rPh>
    <rPh sb="266" eb="268">
      <t>ルイジ</t>
    </rPh>
    <rPh sb="268" eb="270">
      <t>ダンタイ</t>
    </rPh>
    <rPh sb="270" eb="273">
      <t>ヘイキンチ</t>
    </rPh>
    <rPh sb="273" eb="274">
      <t>オヨ</t>
    </rPh>
    <rPh sb="275" eb="277">
      <t>ヘイセイ</t>
    </rPh>
    <rPh sb="279" eb="281">
      <t>ネンド</t>
    </rPh>
    <rPh sb="282" eb="284">
      <t>ゼンコク</t>
    </rPh>
    <rPh sb="284" eb="287">
      <t>ヘイキンチ</t>
    </rPh>
    <rPh sb="288" eb="290">
      <t>ヒカク</t>
    </rPh>
    <rPh sb="297" eb="299">
      <t>シタマワ</t>
    </rPh>
    <rPh sb="318" eb="321">
      <t>ケイカクチュウ</t>
    </rPh>
    <rPh sb="322" eb="325">
      <t>ゲスイドウ</t>
    </rPh>
    <rPh sb="325" eb="326">
      <t>メン</t>
    </rPh>
    <rPh sb="326" eb="328">
      <t>セイビ</t>
    </rPh>
    <rPh sb="329" eb="331">
      <t>カンリョウ</t>
    </rPh>
    <rPh sb="339" eb="340">
      <t>オモ</t>
    </rPh>
    <rPh sb="341" eb="343">
      <t>ヨウイン</t>
    </rPh>
    <rPh sb="351" eb="353">
      <t>ケイヒ</t>
    </rPh>
    <rPh sb="353" eb="355">
      <t>カイシュウ</t>
    </rPh>
    <rPh sb="355" eb="356">
      <t>リツ</t>
    </rPh>
    <rPh sb="359" eb="361">
      <t>ヘイセイ</t>
    </rPh>
    <rPh sb="363" eb="365">
      <t>ネンド</t>
    </rPh>
    <rPh sb="374" eb="376">
      <t>シタマワ</t>
    </rPh>
    <rPh sb="419" eb="421">
      <t>オスイ</t>
    </rPh>
    <rPh sb="421" eb="423">
      <t>ショリ</t>
    </rPh>
    <rPh sb="423" eb="425">
      <t>ゲンカ</t>
    </rPh>
    <rPh sb="428" eb="430">
      <t>カコ</t>
    </rPh>
    <rPh sb="431" eb="433">
      <t>ネンカン</t>
    </rPh>
    <rPh sb="434" eb="436">
      <t>ルイジ</t>
    </rPh>
    <rPh sb="436" eb="438">
      <t>ダンタイ</t>
    </rPh>
    <rPh sb="438" eb="441">
      <t>ヘイキンチ</t>
    </rPh>
    <rPh sb="441" eb="442">
      <t>オヨ</t>
    </rPh>
    <rPh sb="443" eb="445">
      <t>ヘイセイ</t>
    </rPh>
    <rPh sb="447" eb="449">
      <t>ネンド</t>
    </rPh>
    <rPh sb="450" eb="452">
      <t>ゼンコク</t>
    </rPh>
    <rPh sb="452" eb="455">
      <t>ヘイキンチ</t>
    </rPh>
    <rPh sb="471" eb="472">
      <t>オオム</t>
    </rPh>
    <rPh sb="473" eb="475">
      <t>テキセイ</t>
    </rPh>
    <rPh sb="476" eb="477">
      <t>アタイ</t>
    </rPh>
    <rPh sb="481" eb="483">
      <t>ハンダン</t>
    </rPh>
    <rPh sb="491" eb="493">
      <t>シセツ</t>
    </rPh>
    <rPh sb="493" eb="496">
      <t>リヨウリツ</t>
    </rPh>
    <rPh sb="499" eb="501">
      <t>ヘイセイ</t>
    </rPh>
    <rPh sb="503" eb="505">
      <t>ネンド</t>
    </rPh>
    <rPh sb="507" eb="509">
      <t>ヘイセイ</t>
    </rPh>
    <rPh sb="511" eb="513">
      <t>ネンド</t>
    </rPh>
    <rPh sb="524" eb="526">
      <t>ヒカク</t>
    </rPh>
    <rPh sb="533" eb="535">
      <t>ウワマワ</t>
    </rPh>
    <rPh sb="541" eb="543">
      <t>ヘイセイ</t>
    </rPh>
    <rPh sb="545" eb="547">
      <t>ネンド</t>
    </rPh>
    <rPh sb="548" eb="550">
      <t>ルイジ</t>
    </rPh>
    <rPh sb="550" eb="552">
      <t>ダンタイ</t>
    </rPh>
    <rPh sb="552" eb="555">
      <t>ヘイキンチ</t>
    </rPh>
    <rPh sb="555" eb="556">
      <t>オヨ</t>
    </rPh>
    <rPh sb="579" eb="581">
      <t>シセツ</t>
    </rPh>
    <rPh sb="581" eb="583">
      <t>リヨウ</t>
    </rPh>
    <rPh sb="583" eb="584">
      <t>リツ</t>
    </rPh>
    <rPh sb="585" eb="587">
      <t>サンシュツ</t>
    </rPh>
    <rPh sb="588" eb="590">
      <t>ブンボ</t>
    </rPh>
    <rPh sb="593" eb="595">
      <t>セイテン</t>
    </rPh>
    <rPh sb="595" eb="596">
      <t>ジ</t>
    </rPh>
    <rPh sb="596" eb="598">
      <t>ゲンザイ</t>
    </rPh>
    <rPh sb="598" eb="600">
      <t>ショリ</t>
    </rPh>
    <rPh sb="600" eb="602">
      <t>ノウリョク</t>
    </rPh>
    <rPh sb="611" eb="613">
      <t>ゾウカ</t>
    </rPh>
    <rPh sb="621" eb="622">
      <t>ヒ</t>
    </rPh>
    <rPh sb="623" eb="624">
      <t>ゾウ</t>
    </rPh>
    <rPh sb="642" eb="645">
      <t>スイセンカ</t>
    </rPh>
    <rPh sb="645" eb="646">
      <t>リツ</t>
    </rPh>
    <rPh sb="667" eb="669">
      <t>ミマン</t>
    </rPh>
    <phoneticPr fontId="4"/>
  </si>
  <si>
    <t>　「①有形固定資産減価償却率」は、平成27年度においては、類似団体平均値よりもやや高い値となっているが、全国平均値と比較するとほぼ同様の値となっており、概ね良好と判断される。
　「②管渠老朽化率」は、法定耐用年数を経過した管渠を保有していないことから、現時点においては適正な値となっている。
　「③管渠改善率」は、年次計画にて実施しており、例年同様の値となっている。</t>
    <rPh sb="17" eb="19">
      <t>ヘイセイ</t>
    </rPh>
    <rPh sb="21" eb="23">
      <t>ネンド</t>
    </rPh>
    <rPh sb="41" eb="42">
      <t>タカ</t>
    </rPh>
    <rPh sb="43" eb="44">
      <t>アタイ</t>
    </rPh>
    <rPh sb="58" eb="60">
      <t>ヒカク</t>
    </rPh>
    <rPh sb="76" eb="77">
      <t>オオム</t>
    </rPh>
    <rPh sb="78" eb="80">
      <t>リョウコウ</t>
    </rPh>
    <rPh sb="81" eb="83">
      <t>ハンダン</t>
    </rPh>
    <rPh sb="100" eb="102">
      <t>ホウテイ</t>
    </rPh>
    <rPh sb="102" eb="104">
      <t>タイヨウ</t>
    </rPh>
    <rPh sb="104" eb="106">
      <t>ネンスウ</t>
    </rPh>
    <rPh sb="107" eb="109">
      <t>ケイカ</t>
    </rPh>
    <rPh sb="111" eb="113">
      <t>カンキョ</t>
    </rPh>
    <rPh sb="114" eb="116">
      <t>ホユウ</t>
    </rPh>
    <rPh sb="126" eb="129">
      <t>ゲンジテン</t>
    </rPh>
    <rPh sb="134" eb="136">
      <t>テキセイ</t>
    </rPh>
    <rPh sb="137" eb="138">
      <t>アタイザンダカタイジギョウキボヒリツカコネンカンルイジダンタイヘイキンチオヨヘイセイネンドゼンコクヘイキンチヒカクシタマワオモケイカクナカゲスイドウメンセイビカンリョウケイヒカイシュウリツミマンウエアタイミギカタアケイコウケイエイドリョクセイカアラワオスイショリゲンカカコネンカンルイジダンタイヘイキンチオヨヘイセイネンドゼンコクヘイキンチオオムテキセイアタイハンダンシセツリヨウリツスイセンカリツミマンケイカクナカメンセイビソウキュウオコナヒツヨウ</t>
    </rPh>
    <rPh sb="157" eb="159">
      <t>ネンジ</t>
    </rPh>
    <rPh sb="159" eb="161">
      <t>ケイカク</t>
    </rPh>
    <rPh sb="163" eb="165">
      <t>ジッシ</t>
    </rPh>
    <rPh sb="170" eb="171">
      <t>レイ</t>
    </rPh>
    <rPh sb="175" eb="176">
      <t>アタイ</t>
    </rPh>
    <phoneticPr fontId="4"/>
  </si>
  <si>
    <t xml:space="preserve">　「老朽化の状況」については概ね良好と判断されるが、「経営の健全性・効率性」については次の２点が主な課題と判断される。
　①累積欠損金があり、その比率が平成27年度において187.53％となっていること。
　②水洗化率が、平成27年度において78.99％となっており、100％を下回っていること。
　以上のことから、今後は、計画中の面整備の早期促進による水洗化率の向上、維持管理費、支払利息等の費用の削減、使用料の改定等による収益性の向上を図ることにより、累積欠損金を解消し、経営の健全性を確保する必要がある。
</t>
    <rPh sb="2" eb="5">
      <t>ロウキュウカ</t>
    </rPh>
    <rPh sb="6" eb="8">
      <t>ジョウキョウ</t>
    </rPh>
    <rPh sb="14" eb="15">
      <t>オオム</t>
    </rPh>
    <rPh sb="16" eb="18">
      <t>リョウコウ</t>
    </rPh>
    <rPh sb="19" eb="21">
      <t>ハンダン</t>
    </rPh>
    <rPh sb="27" eb="29">
      <t>ケイエイ</t>
    </rPh>
    <rPh sb="30" eb="33">
      <t>ケンゼンセイ</t>
    </rPh>
    <rPh sb="34" eb="36">
      <t>コウリツ</t>
    </rPh>
    <rPh sb="36" eb="37">
      <t>セイ</t>
    </rPh>
    <rPh sb="43" eb="44">
      <t>ツギ</t>
    </rPh>
    <rPh sb="46" eb="47">
      <t>テン</t>
    </rPh>
    <rPh sb="48" eb="49">
      <t>オモ</t>
    </rPh>
    <rPh sb="50" eb="52">
      <t>カダイ</t>
    </rPh>
    <rPh sb="53" eb="55">
      <t>ハンダン</t>
    </rPh>
    <rPh sb="62" eb="64">
      <t>ルイセキ</t>
    </rPh>
    <rPh sb="64" eb="67">
      <t>ケッソンキン</t>
    </rPh>
    <rPh sb="73" eb="75">
      <t>ヒリツ</t>
    </rPh>
    <rPh sb="76" eb="78">
      <t>ヘイセイ</t>
    </rPh>
    <rPh sb="80" eb="82">
      <t>ネンド</t>
    </rPh>
    <rPh sb="105" eb="108">
      <t>スイセンカ</t>
    </rPh>
    <rPh sb="108" eb="109">
      <t>リツ</t>
    </rPh>
    <rPh sb="139" eb="141">
      <t>シタマワ</t>
    </rPh>
    <rPh sb="150" eb="152">
      <t>イジョウ</t>
    </rPh>
    <rPh sb="158" eb="160">
      <t>コンゴ</t>
    </rPh>
    <rPh sb="162" eb="165">
      <t>ケイカクチュウ</t>
    </rPh>
    <rPh sb="166" eb="167">
      <t>メン</t>
    </rPh>
    <rPh sb="167" eb="169">
      <t>セイビ</t>
    </rPh>
    <rPh sb="170" eb="172">
      <t>ソウキ</t>
    </rPh>
    <rPh sb="172" eb="174">
      <t>ソクシン</t>
    </rPh>
    <rPh sb="177" eb="180">
      <t>スイセンカ</t>
    </rPh>
    <rPh sb="180" eb="181">
      <t>リツ</t>
    </rPh>
    <rPh sb="182" eb="184">
      <t>コウジョウ</t>
    </rPh>
    <rPh sb="185" eb="187">
      <t>イジ</t>
    </rPh>
    <rPh sb="187" eb="190">
      <t>カンリヒ</t>
    </rPh>
    <rPh sb="191" eb="193">
      <t>シハライ</t>
    </rPh>
    <rPh sb="193" eb="195">
      <t>リソク</t>
    </rPh>
    <rPh sb="195" eb="196">
      <t>トウ</t>
    </rPh>
    <rPh sb="197" eb="199">
      <t>ヒヨウ</t>
    </rPh>
    <rPh sb="200" eb="202">
      <t>サクゲン</t>
    </rPh>
    <rPh sb="203" eb="206">
      <t>シヨウリョウ</t>
    </rPh>
    <rPh sb="207" eb="209">
      <t>カイテイ</t>
    </rPh>
    <rPh sb="209" eb="210">
      <t>トウ</t>
    </rPh>
    <rPh sb="213" eb="216">
      <t>シュウエキセイ</t>
    </rPh>
    <rPh sb="217" eb="219">
      <t>コウジョウ</t>
    </rPh>
    <rPh sb="228" eb="230">
      <t>ルイセキ</t>
    </rPh>
    <rPh sb="230" eb="233">
      <t>ケッソンキン</t>
    </rPh>
    <rPh sb="234" eb="236">
      <t>カイショウ</t>
    </rPh>
    <rPh sb="238" eb="240">
      <t>ケイエイ</t>
    </rPh>
    <rPh sb="241" eb="244">
      <t>ケンゼンセイ</t>
    </rPh>
    <rPh sb="245" eb="247">
      <t>カクホ</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</si>
</sst>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0.09</c:v>
                </c:pt>
                <c:pt idx="2">
                  <c:v>0.12</c:v>
                </c:pt>
                <c:pt idx="3">
                  <c:v>0.09</c:v>
                </c:pt>
                <c:pt idx="4">
                  <c:v>0.09</c:v>
                </c:pt>
              </c:numCache>
            </c:numRef>
          </c:val>
        </c:ser>
        <c:dLbls>
          <c:showLegendKey val="0"/>
          <c:showVal val="0"/>
          <c:showCatName val="0"/>
          <c:showSerName val="0"/>
          <c:showPercent val="0"/>
          <c:showBubbleSize val="0"/>
        </c:dLbls>
        <c:gapWidth val="150"/>
        <c:axId val="65276928"/>
        <c:axId val="65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65276928"/>
        <c:axId val="65283200"/>
      </c:lineChart>
      <c:dateAx>
        <c:axId val="65276928"/>
        <c:scaling>
          <c:orientation val="minMax"/>
        </c:scaling>
        <c:delete val="1"/>
        <c:axPos val="b"/>
        <c:numFmt formatCode="ge" sourceLinked="1"/>
        <c:majorTickMark val="none"/>
        <c:minorTickMark val="none"/>
        <c:tickLblPos val="none"/>
        <c:crossAx val="65283200"/>
        <c:crosses val="autoZero"/>
        <c:auto val="1"/>
        <c:lblOffset val="100"/>
        <c:baseTimeUnit val="years"/>
      </c:dateAx>
      <c:valAx>
        <c:axId val="65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67.849999999999994</c:v>
                </c:pt>
                <c:pt idx="1">
                  <c:v>75.41</c:v>
                </c:pt>
                <c:pt idx="2">
                  <c:v>71.94</c:v>
                </c:pt>
                <c:pt idx="3">
                  <c:v>47.63</c:v>
                </c:pt>
                <c:pt idx="4">
                  <c:v>48.4</c:v>
                </c:pt>
              </c:numCache>
            </c:numRef>
          </c:val>
        </c:ser>
        <c:dLbls>
          <c:showLegendKey val="0"/>
          <c:showVal val="0"/>
          <c:showCatName val="0"/>
          <c:showSerName val="0"/>
          <c:showPercent val="0"/>
          <c:showBubbleSize val="0"/>
        </c:dLbls>
        <c:gapWidth val="150"/>
        <c:axId val="69582208"/>
        <c:axId val="695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69582208"/>
        <c:axId val="69588480"/>
      </c:lineChart>
      <c:dateAx>
        <c:axId val="69582208"/>
        <c:scaling>
          <c:orientation val="minMax"/>
        </c:scaling>
        <c:delete val="1"/>
        <c:axPos val="b"/>
        <c:numFmt formatCode="ge" sourceLinked="1"/>
        <c:majorTickMark val="none"/>
        <c:minorTickMark val="none"/>
        <c:tickLblPos val="none"/>
        <c:crossAx val="69588480"/>
        <c:crosses val="autoZero"/>
        <c:auto val="1"/>
        <c:lblOffset val="100"/>
        <c:baseTimeUnit val="years"/>
      </c:dateAx>
      <c:valAx>
        <c:axId val="695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82.06</c:v>
                </c:pt>
                <c:pt idx="1">
                  <c:v>82.9</c:v>
                </c:pt>
                <c:pt idx="2">
                  <c:v>82.94</c:v>
                </c:pt>
                <c:pt idx="3">
                  <c:v>83.02</c:v>
                </c:pt>
                <c:pt idx="4">
                  <c:v>78.989999999999995</c:v>
                </c:pt>
              </c:numCache>
            </c:numRef>
          </c:val>
        </c:ser>
        <c:dLbls>
          <c:showLegendKey val="0"/>
          <c:showVal val="0"/>
          <c:showCatName val="0"/>
          <c:showSerName val="0"/>
          <c:showPercent val="0"/>
          <c:showBubbleSize val="0"/>
        </c:dLbls>
        <c:gapWidth val="150"/>
        <c:axId val="71252992"/>
        <c:axId val="71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71252992"/>
        <c:axId val="71259264"/>
      </c:lineChart>
      <c:dateAx>
        <c:axId val="71252992"/>
        <c:scaling>
          <c:orientation val="minMax"/>
        </c:scaling>
        <c:delete val="1"/>
        <c:axPos val="b"/>
        <c:numFmt formatCode="ge" sourceLinked="1"/>
        <c:majorTickMark val="none"/>
        <c:minorTickMark val="none"/>
        <c:tickLblPos val="none"/>
        <c:crossAx val="71259264"/>
        <c:crosses val="autoZero"/>
        <c:auto val="1"/>
        <c:lblOffset val="100"/>
        <c:baseTimeUnit val="years"/>
      </c:dateAx>
      <c:valAx>
        <c:axId val="71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102.66</c:v>
                </c:pt>
                <c:pt idx="1">
                  <c:v>102.94</c:v>
                </c:pt>
                <c:pt idx="2">
                  <c:v>100.14</c:v>
                </c:pt>
                <c:pt idx="3">
                  <c:v>103.52</c:v>
                </c:pt>
                <c:pt idx="4">
                  <c:v>100.38</c:v>
                </c:pt>
              </c:numCache>
            </c:numRef>
          </c:val>
        </c:ser>
        <c:dLbls>
          <c:showLegendKey val="0"/>
          <c:showVal val="0"/>
          <c:showCatName val="0"/>
          <c:showSerName val="0"/>
          <c:showPercent val="0"/>
          <c:showBubbleSize val="0"/>
        </c:dLbls>
        <c:gapWidth val="150"/>
        <c:axId val="65305216"/>
        <c:axId val="65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65305216"/>
        <c:axId val="65311488"/>
      </c:lineChart>
      <c:dateAx>
        <c:axId val="65305216"/>
        <c:scaling>
          <c:orientation val="minMax"/>
        </c:scaling>
        <c:delete val="1"/>
        <c:axPos val="b"/>
        <c:numFmt formatCode="ge" sourceLinked="1"/>
        <c:majorTickMark val="none"/>
        <c:minorTickMark val="none"/>
        <c:tickLblPos val="none"/>
        <c:crossAx val="65311488"/>
        <c:crosses val="autoZero"/>
        <c:auto val="1"/>
        <c:lblOffset val="100"/>
        <c:baseTimeUnit val="years"/>
      </c:dateAx>
      <c:valAx>
        <c:axId val="65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17.95</c:v>
                </c:pt>
                <c:pt idx="1">
                  <c:v>18.690000000000001</c:v>
                </c:pt>
                <c:pt idx="2">
                  <c:v>18.989999999999998</c:v>
                </c:pt>
                <c:pt idx="3">
                  <c:v>35.090000000000003</c:v>
                </c:pt>
                <c:pt idx="4">
                  <c:v>36.299999999999997</c:v>
                </c:pt>
              </c:numCache>
            </c:numRef>
          </c:val>
        </c:ser>
        <c:dLbls>
          <c:showLegendKey val="0"/>
          <c:showVal val="0"/>
          <c:showCatName val="0"/>
          <c:showSerName val="0"/>
          <c:showPercent val="0"/>
          <c:showBubbleSize val="0"/>
        </c:dLbls>
        <c:gapWidth val="150"/>
        <c:axId val="65333504"/>
        <c:axId val="65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65333504"/>
        <c:axId val="65601920"/>
      </c:lineChart>
      <c:dateAx>
        <c:axId val="65333504"/>
        <c:scaling>
          <c:orientation val="minMax"/>
        </c:scaling>
        <c:delete val="1"/>
        <c:axPos val="b"/>
        <c:numFmt formatCode="ge" sourceLinked="1"/>
        <c:majorTickMark val="none"/>
        <c:minorTickMark val="none"/>
        <c:tickLblPos val="none"/>
        <c:crossAx val="65601920"/>
        <c:crosses val="autoZero"/>
        <c:auto val="1"/>
        <c:lblOffset val="100"/>
        <c:baseTimeUnit val="years"/>
      </c:dateAx>
      <c:valAx>
        <c:axId val="65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11648"/>
        <c:axId val="656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65611648"/>
        <c:axId val="65613824"/>
      </c:lineChart>
      <c:dateAx>
        <c:axId val="65611648"/>
        <c:scaling>
          <c:orientation val="minMax"/>
        </c:scaling>
        <c:delete val="1"/>
        <c:axPos val="b"/>
        <c:numFmt formatCode="ge" sourceLinked="1"/>
        <c:majorTickMark val="none"/>
        <c:minorTickMark val="none"/>
        <c:tickLblPos val="none"/>
        <c:crossAx val="65613824"/>
        <c:crosses val="autoZero"/>
        <c:auto val="1"/>
        <c:lblOffset val="100"/>
        <c:baseTimeUnit val="years"/>
      </c:dateAx>
      <c:valAx>
        <c:axId val="656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200.58</c:v>
                </c:pt>
                <c:pt idx="1">
                  <c:v>196.11</c:v>
                </c:pt>
                <c:pt idx="2">
                  <c:v>191.97</c:v>
                </c:pt>
                <c:pt idx="3">
                  <c:v>188.26</c:v>
                </c:pt>
                <c:pt idx="4">
                  <c:v>187.53</c:v>
                </c:pt>
              </c:numCache>
            </c:numRef>
          </c:val>
        </c:ser>
        <c:dLbls>
          <c:showLegendKey val="0"/>
          <c:showVal val="0"/>
          <c:showCatName val="0"/>
          <c:showSerName val="0"/>
          <c:showPercent val="0"/>
          <c:showBubbleSize val="0"/>
        </c:dLbls>
        <c:gapWidth val="150"/>
        <c:axId val="65623552"/>
        <c:axId val="65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65623552"/>
        <c:axId val="65625472"/>
      </c:lineChart>
      <c:dateAx>
        <c:axId val="65623552"/>
        <c:scaling>
          <c:orientation val="minMax"/>
        </c:scaling>
        <c:delete val="1"/>
        <c:axPos val="b"/>
        <c:numFmt formatCode="ge" sourceLinked="1"/>
        <c:majorTickMark val="none"/>
        <c:minorTickMark val="none"/>
        <c:tickLblPos val="none"/>
        <c:crossAx val="65625472"/>
        <c:crosses val="autoZero"/>
        <c:auto val="1"/>
        <c:lblOffset val="100"/>
        <c:baseTimeUnit val="years"/>
      </c:dateAx>
      <c:valAx>
        <c:axId val="65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1001.49</c:v>
                </c:pt>
                <c:pt idx="1">
                  <c:v>1015.11</c:v>
                </c:pt>
                <c:pt idx="2">
                  <c:v>1642.89</c:v>
                </c:pt>
                <c:pt idx="3">
                  <c:v>85.33</c:v>
                </c:pt>
                <c:pt idx="4">
                  <c:v>93.26</c:v>
                </c:pt>
              </c:numCache>
            </c:numRef>
          </c:val>
        </c:ser>
        <c:dLbls>
          <c:showLegendKey val="0"/>
          <c:showVal val="0"/>
          <c:showCatName val="0"/>
          <c:showSerName val="0"/>
          <c:showPercent val="0"/>
          <c:showBubbleSize val="0"/>
        </c:dLbls>
        <c:gapWidth val="150"/>
        <c:axId val="65737856"/>
        <c:axId val="657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65737856"/>
        <c:axId val="65739776"/>
      </c:lineChart>
      <c:dateAx>
        <c:axId val="65737856"/>
        <c:scaling>
          <c:orientation val="minMax"/>
        </c:scaling>
        <c:delete val="1"/>
        <c:axPos val="b"/>
        <c:numFmt formatCode="ge" sourceLinked="1"/>
        <c:majorTickMark val="none"/>
        <c:minorTickMark val="none"/>
        <c:tickLblPos val="none"/>
        <c:crossAx val="65739776"/>
        <c:crosses val="autoZero"/>
        <c:auto val="1"/>
        <c:lblOffset val="100"/>
        <c:baseTimeUnit val="years"/>
      </c:dateAx>
      <c:valAx>
        <c:axId val="65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703.77</c:v>
                </c:pt>
                <c:pt idx="1">
                  <c:v>661.43</c:v>
                </c:pt>
                <c:pt idx="2">
                  <c:v>614.39</c:v>
                </c:pt>
                <c:pt idx="3">
                  <c:v>558.58000000000004</c:v>
                </c:pt>
                <c:pt idx="4">
                  <c:v>669.39</c:v>
                </c:pt>
              </c:numCache>
            </c:numRef>
          </c:val>
        </c:ser>
        <c:dLbls>
          <c:showLegendKey val="0"/>
          <c:showVal val="0"/>
          <c:showCatName val="0"/>
          <c:showSerName val="0"/>
          <c:showPercent val="0"/>
          <c:showBubbleSize val="0"/>
        </c:dLbls>
        <c:gapWidth val="150"/>
        <c:axId val="65766144"/>
        <c:axId val="65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65766144"/>
        <c:axId val="65768064"/>
      </c:lineChart>
      <c:dateAx>
        <c:axId val="65766144"/>
        <c:scaling>
          <c:orientation val="minMax"/>
        </c:scaling>
        <c:delete val="1"/>
        <c:axPos val="b"/>
        <c:numFmt formatCode="ge" sourceLinked="1"/>
        <c:majorTickMark val="none"/>
        <c:minorTickMark val="none"/>
        <c:tickLblPos val="none"/>
        <c:crossAx val="65768064"/>
        <c:crosses val="autoZero"/>
        <c:auto val="1"/>
        <c:lblOffset val="100"/>
        <c:baseTimeUnit val="years"/>
      </c:dateAx>
      <c:valAx>
        <c:axId val="65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98.6</c:v>
                </c:pt>
                <c:pt idx="1">
                  <c:v>99.12</c:v>
                </c:pt>
                <c:pt idx="2">
                  <c:v>97.38</c:v>
                </c:pt>
                <c:pt idx="3">
                  <c:v>109.83</c:v>
                </c:pt>
                <c:pt idx="4">
                  <c:v>98.66</c:v>
                </c:pt>
              </c:numCache>
            </c:numRef>
          </c:val>
        </c:ser>
        <c:dLbls>
          <c:showLegendKey val="0"/>
          <c:showVal val="0"/>
          <c:showCatName val="0"/>
          <c:showSerName val="0"/>
          <c:showPercent val="0"/>
          <c:showBubbleSize val="0"/>
        </c:dLbls>
        <c:gapWidth val="150"/>
        <c:axId val="65790336"/>
        <c:axId val="657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65790336"/>
        <c:axId val="65792256"/>
      </c:lineChart>
      <c:dateAx>
        <c:axId val="65790336"/>
        <c:scaling>
          <c:orientation val="minMax"/>
        </c:scaling>
        <c:delete val="1"/>
        <c:axPos val="b"/>
        <c:numFmt formatCode="ge" sourceLinked="1"/>
        <c:majorTickMark val="none"/>
        <c:minorTickMark val="none"/>
        <c:tickLblPos val="none"/>
        <c:crossAx val="65792256"/>
        <c:crosses val="autoZero"/>
        <c:auto val="1"/>
        <c:lblOffset val="100"/>
        <c:baseTimeUnit val="years"/>
      </c:dateAx>
      <c:valAx>
        <c:axId val="657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146.26</c:v>
                </c:pt>
                <c:pt idx="1">
                  <c:v>145.51</c:v>
                </c:pt>
                <c:pt idx="2">
                  <c:v>148.44999999999999</c:v>
                </c:pt>
                <c:pt idx="3">
                  <c:v>133.72</c:v>
                </c:pt>
                <c:pt idx="4">
                  <c:v>148.91</c:v>
                </c:pt>
              </c:numCache>
            </c:numRef>
          </c:val>
        </c:ser>
        <c:dLbls>
          <c:showLegendKey val="0"/>
          <c:showVal val="0"/>
          <c:showCatName val="0"/>
          <c:showSerName val="0"/>
          <c:showPercent val="0"/>
          <c:showBubbleSize val="0"/>
        </c:dLbls>
        <c:gapWidth val="150"/>
        <c:axId val="69550080"/>
        <c:axId val="695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69550080"/>
        <c:axId val="69552000"/>
      </c:lineChart>
      <c:dateAx>
        <c:axId val="69550080"/>
        <c:scaling>
          <c:orientation val="minMax"/>
        </c:scaling>
        <c:delete val="1"/>
        <c:axPos val="b"/>
        <c:numFmt formatCode="ge" sourceLinked="1"/>
        <c:majorTickMark val="none"/>
        <c:minorTickMark val="none"/>
        <c:tickLblPos val="none"/>
        <c:crossAx val="69552000"/>
        <c:crosses val="autoZero"/>
        <c:auto val="1"/>
        <c:lblOffset val="100"/>
        <c:baseTimeUnit val="years"/>
      </c:dateAx>
      <c:valAx>
        <c:axId val="69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65.11</v>
      </c>
      <c r="J10" s="43"/>
      <c r="K10" s="43"/>
      <c r="L10" s="43"/>
      <c r="M10" s="43"/>
      <c r="N10" s="43"/>
      <c r="O10" s="43"/>
      <c r="P10" s="43">
        <f>データ!O6</f>
        <v>26.23</v>
      </c>
      <c r="Q10" s="43"/>
      <c r="R10" s="43"/>
      <c r="S10" s="43"/>
      <c r="T10" s="43"/>
      <c r="U10" s="43"/>
      <c r="V10" s="43"/>
      <c r="W10" s="43">
        <f>データ!P6</f>
        <v>58.94</v>
      </c>
      <c r="X10" s="43"/>
      <c r="Y10" s="43"/>
      <c r="Z10" s="43"/>
      <c r="AA10" s="43"/>
      <c r="AB10" s="43"/>
      <c r="AC10" s="43"/>
      <c r="AD10" s="47">
        <f>データ!Q6</f>
        <v>2860</v>
      </c>
      <c r="AE10" s="47"/>
      <c r="AF10" s="47"/>
      <c r="AG10" s="47"/>
      <c r="AH10" s="47"/>
      <c r="AI10" s="47"/>
      <c r="AJ10" s="47"/>
      <c r="AK10" s="2"/>
      <c r="AL10" s="47">
        <f>データ!U6</f>
        <v>19569</v>
      </c>
      <c r="AM10" s="47"/>
      <c r="AN10" s="47"/>
      <c r="AO10" s="47"/>
      <c r="AP10" s="47"/>
      <c r="AQ10" s="47"/>
      <c r="AR10" s="47"/>
      <c r="AS10" s="47"/>
      <c r="AT10" s="43">
        <f>データ!V6</f>
        <v>4.04</v>
      </c>
      <c r="AU10" s="43"/>
      <c r="AV10" s="43"/>
      <c r="AW10" s="43"/>
      <c r="AX10" s="43"/>
      <c r="AY10" s="43"/>
      <c r="AZ10" s="43"/>
      <c r="BA10" s="43"/>
      <c r="BB10" s="43">
        <f>データ!W6</f>
        <v>4843.8100000000004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442054</v>
      </c>
      <c r="D6" s="31">
        <f t="shared" si="3"/>
        <v>46</v>
      </c>
      <c r="E6" s="31">
        <f t="shared" si="3"/>
        <v>17</v>
      </c>
      <c r="F6" s="31">
        <f t="shared" si="3"/>
        <v>1</v>
      </c>
      <c r="G6" s="31">
        <f t="shared" si="3"/>
        <v>0</v>
      </c>
      <c r="H6" s="31" t="str">
        <f t="shared" si="3"/>
        <v>大分県　佐伯市</v>
      </c>
      <c r="I6" s="31" t="str">
        <f t="shared" si="3"/>
        <v>法適用</v>
      </c>
      <c r="J6" s="31" t="str">
        <f t="shared" si="3"/>
        <v>下水道事業</v>
      </c>
      <c r="K6" s="31" t="str">
        <f t="shared" si="3"/>
        <v>公共下水道</v>
      </c>
      <c r="L6" s="31" t="str">
        <f t="shared" si="3"/>
        <v>Cc2</v>
      </c>
      <c r="M6" s="32" t="str">
        <f t="shared" si="3"/>
        <v>-</v>
      </c>
      <c r="N6" s="32">
        <f t="shared" si="3"/>
        <v>65.11</v>
      </c>
      <c r="O6" s="32">
        <f t="shared" si="3"/>
        <v>26.23</v>
      </c>
      <c r="P6" s="32">
        <f t="shared" si="3"/>
        <v>58.94</v>
      </c>
      <c r="Q6" s="32">
        <f t="shared" si="3"/>
        <v>2860</v>
      </c>
      <c r="R6" s="32">
        <f t="shared" si="3"/>
        <v>75048</v>
      </c>
      <c r="S6" s="32">
        <f t="shared" si="3"/>
        <v>903.11</v>
      </c>
      <c r="T6" s="32">
        <f t="shared" si="3"/>
        <v>83.1</v>
      </c>
      <c r="U6" s="32">
        <f t="shared" si="3"/>
        <v>19569</v>
      </c>
      <c r="V6" s="32">
        <f t="shared" si="3"/>
        <v>4.04</v>
      </c>
      <c r="W6" s="32">
        <f t="shared" si="3"/>
        <v>4843.8100000000004</v>
      </c>
      <c r="X6" s="33">
        <f>IF(X7="",NA(),X7)</f>
        <v>102.66</v>
      </c>
      <c r="Y6" s="33">
        <f t="shared" ref="Y6:AG6" si="4">IF(Y7="",NA(),Y7)</f>
        <v>102.94</v>
      </c>
      <c r="Z6" s="33">
        <f t="shared" si="4"/>
        <v>100.14</v>
      </c>
      <c r="AA6" s="33">
        <f t="shared" si="4"/>
        <v>103.52</v>
      </c>
      <c r="AB6" s="33">
        <f t="shared" si="4"/>
        <v>100.38</v>
      </c>
      <c r="AC6" s="33">
        <f t="shared" si="4"/>
        <v>101.09</v>
      </c>
      <c r="AD6" s="33">
        <f t="shared" si="4"/>
        <v>102.83</v>
      </c>
      <c r="AE6" s="33">
        <f t="shared" si="4"/>
        <v>102.73</v>
      </c>
      <c r="AF6" s="33">
        <f t="shared" si="4"/>
        <v>108.56</v>
      </c>
      <c r="AG6" s="33">
        <f t="shared" si="4"/>
        <v>109.12</v>
      </c>
      <c r="AH6" s="32" t="str">
        <f>IF(AH7="","",IF(AH7="-","【-】","【"&amp;SUBSTITUTE(TEXT(AH7,"#,##0.00"),"-","△")&amp;"】"))</f>
        <v>【108.23】</v>
      </c>
      <c r="AI6" s="33">
        <f>IF(AI7="",NA(),AI7)</f>
        <v>200.58</v>
      </c>
      <c r="AJ6" s="33">
        <f t="shared" ref="AJ6:AR6" si="5">IF(AJ7="",NA(),AJ7)</f>
        <v>196.11</v>
      </c>
      <c r="AK6" s="33">
        <f t="shared" si="5"/>
        <v>191.97</v>
      </c>
      <c r="AL6" s="33">
        <f t="shared" si="5"/>
        <v>188.26</v>
      </c>
      <c r="AM6" s="33">
        <f t="shared" si="5"/>
        <v>187.53</v>
      </c>
      <c r="AN6" s="33">
        <f t="shared" si="5"/>
        <v>174.36</v>
      </c>
      <c r="AO6" s="33">
        <f t="shared" si="5"/>
        <v>146.78</v>
      </c>
      <c r="AP6" s="33">
        <f t="shared" si="5"/>
        <v>149.66</v>
      </c>
      <c r="AQ6" s="33">
        <f t="shared" si="5"/>
        <v>100.32</v>
      </c>
      <c r="AR6" s="33">
        <f t="shared" si="5"/>
        <v>116.49</v>
      </c>
      <c r="AS6" s="32" t="str">
        <f>IF(AS7="","",IF(AS7="-","【-】","【"&amp;SUBSTITUTE(TEXT(AS7,"#,##0.00"),"-","△")&amp;"】"))</f>
        <v>【4.45】</v>
      </c>
      <c r="AT6" s="33">
        <f>IF(AT7="",NA(),AT7)</f>
        <v>1001.49</v>
      </c>
      <c r="AU6" s="33">
        <f t="shared" ref="AU6:BC6" si="6">IF(AU7="",NA(),AU7)</f>
        <v>1015.11</v>
      </c>
      <c r="AV6" s="33">
        <f t="shared" si="6"/>
        <v>1642.89</v>
      </c>
      <c r="AW6" s="33">
        <f t="shared" si="6"/>
        <v>85.33</v>
      </c>
      <c r="AX6" s="33">
        <f t="shared" si="6"/>
        <v>93.26</v>
      </c>
      <c r="AY6" s="33">
        <f t="shared" si="6"/>
        <v>118.8</v>
      </c>
      <c r="AZ6" s="33">
        <f t="shared" si="6"/>
        <v>151.6</v>
      </c>
      <c r="BA6" s="33">
        <f t="shared" si="6"/>
        <v>246.4</v>
      </c>
      <c r="BB6" s="33">
        <f t="shared" si="6"/>
        <v>49.23</v>
      </c>
      <c r="BC6" s="33">
        <f t="shared" si="6"/>
        <v>44.37</v>
      </c>
      <c r="BD6" s="32" t="str">
        <f>IF(BD7="","",IF(BD7="-","【-】","【"&amp;SUBSTITUTE(TEXT(BD7,"#,##0.00"),"-","△")&amp;"】"))</f>
        <v>【57.41】</v>
      </c>
      <c r="BE6" s="33">
        <f>IF(BE7="",NA(),BE7)</f>
        <v>703.77</v>
      </c>
      <c r="BF6" s="33">
        <f t="shared" ref="BF6:BN6" si="7">IF(BF7="",NA(),BF7)</f>
        <v>661.43</v>
      </c>
      <c r="BG6" s="33">
        <f t="shared" si="7"/>
        <v>614.39</v>
      </c>
      <c r="BH6" s="33">
        <f t="shared" si="7"/>
        <v>558.58000000000004</v>
      </c>
      <c r="BI6" s="33">
        <f t="shared" si="7"/>
        <v>669.39</v>
      </c>
      <c r="BJ6" s="33">
        <f t="shared" si="7"/>
        <v>1334.01</v>
      </c>
      <c r="BK6" s="33">
        <f t="shared" si="7"/>
        <v>1273.52</v>
      </c>
      <c r="BL6" s="33">
        <f t="shared" si="7"/>
        <v>1209.95</v>
      </c>
      <c r="BM6" s="33">
        <f t="shared" si="7"/>
        <v>1136.5</v>
      </c>
      <c r="BN6" s="33">
        <f t="shared" si="7"/>
        <v>1118.56</v>
      </c>
      <c r="BO6" s="32" t="str">
        <f>IF(BO7="","",IF(BO7="-","【-】","【"&amp;SUBSTITUTE(TEXT(BO7,"#,##0.00"),"-","△")&amp;"】"))</f>
        <v>【763.62】</v>
      </c>
      <c r="BP6" s="33">
        <f>IF(BP7="",NA(),BP7)</f>
        <v>98.6</v>
      </c>
      <c r="BQ6" s="33">
        <f t="shared" ref="BQ6:BY6" si="8">IF(BQ7="",NA(),BQ7)</f>
        <v>99.12</v>
      </c>
      <c r="BR6" s="33">
        <f t="shared" si="8"/>
        <v>97.38</v>
      </c>
      <c r="BS6" s="33">
        <f t="shared" si="8"/>
        <v>109.83</v>
      </c>
      <c r="BT6" s="33">
        <f t="shared" si="8"/>
        <v>98.66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146.26</v>
      </c>
      <c r="CB6" s="33">
        <f t="shared" ref="CB6:CJ6" si="9">IF(CB7="",NA(),CB7)</f>
        <v>145.51</v>
      </c>
      <c r="CC6" s="33">
        <f t="shared" si="9"/>
        <v>148.44999999999999</v>
      </c>
      <c r="CD6" s="33">
        <f t="shared" si="9"/>
        <v>133.72</v>
      </c>
      <c r="CE6" s="33">
        <f t="shared" si="9"/>
        <v>148.91</v>
      </c>
      <c r="CF6" s="33">
        <f t="shared" si="9"/>
        <v>224.83</v>
      </c>
      <c r="CG6" s="33">
        <f t="shared" si="9"/>
        <v>224.94</v>
      </c>
      <c r="CH6" s="33">
        <f t="shared" si="9"/>
        <v>220.67</v>
      </c>
      <c r="CI6" s="33">
        <f t="shared" si="9"/>
        <v>217.82</v>
      </c>
      <c r="CJ6" s="33">
        <f t="shared" si="9"/>
        <v>215.28</v>
      </c>
      <c r="CK6" s="32" t="str">
        <f>IF(CK7="","",IF(CK7="-","【-】","【"&amp;SUBSTITUTE(TEXT(CK7,"#,##0.00"),"-","△")&amp;"】"))</f>
        <v>【139.70】</v>
      </c>
      <c r="CL6" s="33">
        <f>IF(CL7="",NA(),CL7)</f>
        <v>67.849999999999994</v>
      </c>
      <c r="CM6" s="33">
        <f t="shared" ref="CM6:CU6" si="10">IF(CM7="",NA(),CM7)</f>
        <v>75.41</v>
      </c>
      <c r="CN6" s="33">
        <f t="shared" si="10"/>
        <v>71.94</v>
      </c>
      <c r="CO6" s="33">
        <f t="shared" si="10"/>
        <v>47.63</v>
      </c>
      <c r="CP6" s="33">
        <f t="shared" si="10"/>
        <v>48.4</v>
      </c>
      <c r="CQ6" s="33">
        <f t="shared" si="10"/>
        <v>53.79</v>
      </c>
      <c r="CR6" s="33">
        <f t="shared" si="10"/>
        <v>55.41</v>
      </c>
      <c r="CS6" s="33">
        <f t="shared" si="10"/>
        <v>55.81</v>
      </c>
      <c r="CT6" s="33">
        <f t="shared" si="10"/>
        <v>54.44</v>
      </c>
      <c r="CU6" s="33">
        <f t="shared" si="10"/>
        <v>54.67</v>
      </c>
      <c r="CV6" s="32" t="str">
        <f>IF(CV7="","",IF(CV7="-","【-】","【"&amp;SUBSTITUTE(TEXT(CV7,"#,##0.00"),"-","△")&amp;"】"))</f>
        <v>【60.01】</v>
      </c>
      <c r="CW6" s="33">
        <f>IF(CW7="",NA(),CW7)</f>
        <v>82.06</v>
      </c>
      <c r="CX6" s="33">
        <f t="shared" ref="CX6:DF6" si="11">IF(CX7="",NA(),CX7)</f>
        <v>82.9</v>
      </c>
      <c r="CY6" s="33">
        <f t="shared" si="11"/>
        <v>82.94</v>
      </c>
      <c r="CZ6" s="33">
        <f t="shared" si="11"/>
        <v>83.02</v>
      </c>
      <c r="DA6" s="33">
        <f t="shared" si="11"/>
        <v>78.989999999999995</v>
      </c>
      <c r="DB6" s="33">
        <f t="shared" si="11"/>
        <v>83.76</v>
      </c>
      <c r="DC6" s="33">
        <f t="shared" si="11"/>
        <v>84.12</v>
      </c>
      <c r="DD6" s="33">
        <f t="shared" si="11"/>
        <v>84.41</v>
      </c>
      <c r="DE6" s="33">
        <f t="shared" si="11"/>
        <v>84.2</v>
      </c>
      <c r="DF6" s="33">
        <f t="shared" si="11"/>
        <v>83.8</v>
      </c>
      <c r="DG6" s="32" t="str">
        <f>IF(DG7="","",IF(DG7="-","【-】","【"&amp;SUBSTITUTE(TEXT(DG7,"#,##0.00"),"-","△")&amp;"】"))</f>
        <v>【94.73】</v>
      </c>
      <c r="DH6" s="33">
        <f>IF(DH7="",NA(),DH7)</f>
        <v>17.95</v>
      </c>
      <c r="DI6" s="33">
        <f t="shared" ref="DI6:DQ6" si="12">IF(DI7="",NA(),DI7)</f>
        <v>18.690000000000001</v>
      </c>
      <c r="DJ6" s="33">
        <f t="shared" si="12"/>
        <v>18.989999999999998</v>
      </c>
      <c r="DK6" s="33">
        <f t="shared" si="12"/>
        <v>35.090000000000003</v>
      </c>
      <c r="DL6" s="33">
        <f t="shared" si="12"/>
        <v>36.299999999999997</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3">
        <f>IF(ED7="",NA(),ED7)</f>
        <v>0.12</v>
      </c>
      <c r="EE6" s="33">
        <f t="shared" ref="EE6:EM6" si="14">IF(EE7="",NA(),EE7)</f>
        <v>0.09</v>
      </c>
      <c r="EF6" s="33">
        <f t="shared" si="14"/>
        <v>0.12</v>
      </c>
      <c r="EG6" s="33">
        <f t="shared" si="14"/>
        <v>0.09</v>
      </c>
      <c r="EH6" s="33">
        <f t="shared" si="14"/>
        <v>0.09</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442054</v>
      </c>
      <c r="D7" s="35">
        <v>46</v>
      </c>
      <c r="E7" s="35">
        <v>17</v>
      </c>
      <c r="F7" s="35">
        <v>1</v>
      </c>
      <c r="G7" s="35">
        <v>0</v>
      </c>
      <c r="H7" s="35" t="s">
        <v>95</v>
      </c>
      <c r="I7" s="35" t="s">
        <v>96</v>
      </c>
      <c r="J7" s="35" t="s">
        <v>97</v>
      </c>
      <c r="K7" s="35" t="s">
        <v>98</v>
      </c>
      <c r="L7" s="35" t="s">
        <v>99</v>
      </c>
      <c r="M7" s="36" t="s">
        <v>100</v>
      </c>
      <c r="N7" s="36">
        <v>65.11</v>
      </c>
      <c r="O7" s="36">
        <v>26.23</v>
      </c>
      <c r="P7" s="36">
        <v>58.94</v>
      </c>
      <c r="Q7" s="36">
        <v>2860</v>
      </c>
      <c r="R7" s="36">
        <v>75048</v>
      </c>
      <c r="S7" s="36">
        <v>903.11</v>
      </c>
      <c r="T7" s="36">
        <v>83.1</v>
      </c>
      <c r="U7" s="36">
        <v>19569</v>
      </c>
      <c r="V7" s="36">
        <v>4.04</v>
      </c>
      <c r="W7" s="36">
        <v>4843.8100000000004</v>
      </c>
      <c r="X7" s="36">
        <v>102.66</v>
      </c>
      <c r="Y7" s="36">
        <v>102.94</v>
      </c>
      <c r="Z7" s="36">
        <v>100.14</v>
      </c>
      <c r="AA7" s="36">
        <v>103.52</v>
      </c>
      <c r="AB7" s="36">
        <v>100.38</v>
      </c>
      <c r="AC7" s="36">
        <v>101.09</v>
      </c>
      <c r="AD7" s="36">
        <v>102.83</v>
      </c>
      <c r="AE7" s="36">
        <v>102.73</v>
      </c>
      <c r="AF7" s="36">
        <v>108.56</v>
      </c>
      <c r="AG7" s="36">
        <v>109.12</v>
      </c>
      <c r="AH7" s="36">
        <v>108.23</v>
      </c>
      <c r="AI7" s="36">
        <v>200.58</v>
      </c>
      <c r="AJ7" s="36">
        <v>196.11</v>
      </c>
      <c r="AK7" s="36">
        <v>191.97</v>
      </c>
      <c r="AL7" s="36">
        <v>188.26</v>
      </c>
      <c r="AM7" s="36">
        <v>187.53</v>
      </c>
      <c r="AN7" s="36">
        <v>174.36</v>
      </c>
      <c r="AO7" s="36">
        <v>146.78</v>
      </c>
      <c r="AP7" s="36">
        <v>149.66</v>
      </c>
      <c r="AQ7" s="36">
        <v>100.32</v>
      </c>
      <c r="AR7" s="36">
        <v>116.49</v>
      </c>
      <c r="AS7" s="36">
        <v>4.45</v>
      </c>
      <c r="AT7" s="36">
        <v>1001.49</v>
      </c>
      <c r="AU7" s="36">
        <v>1015.11</v>
      </c>
      <c r="AV7" s="36">
        <v>1642.89</v>
      </c>
      <c r="AW7" s="36">
        <v>85.33</v>
      </c>
      <c r="AX7" s="36">
        <v>93.26</v>
      </c>
      <c r="AY7" s="36">
        <v>118.8</v>
      </c>
      <c r="AZ7" s="36">
        <v>151.6</v>
      </c>
      <c r="BA7" s="36">
        <v>246.4</v>
      </c>
      <c r="BB7" s="36">
        <v>49.23</v>
      </c>
      <c r="BC7" s="36">
        <v>44.37</v>
      </c>
      <c r="BD7" s="36">
        <v>57.41</v>
      </c>
      <c r="BE7" s="36">
        <v>703.77</v>
      </c>
      <c r="BF7" s="36">
        <v>661.43</v>
      </c>
      <c r="BG7" s="36">
        <v>614.39</v>
      </c>
      <c r="BH7" s="36">
        <v>558.58000000000004</v>
      </c>
      <c r="BI7" s="36">
        <v>669.39</v>
      </c>
      <c r="BJ7" s="36">
        <v>1334.01</v>
      </c>
      <c r="BK7" s="36">
        <v>1273.52</v>
      </c>
      <c r="BL7" s="36">
        <v>1209.95</v>
      </c>
      <c r="BM7" s="36">
        <v>1136.5</v>
      </c>
      <c r="BN7" s="36">
        <v>1118.56</v>
      </c>
      <c r="BO7" s="36">
        <v>763.62</v>
      </c>
      <c r="BP7" s="36">
        <v>98.6</v>
      </c>
      <c r="BQ7" s="36">
        <v>99.12</v>
      </c>
      <c r="BR7" s="36">
        <v>97.38</v>
      </c>
      <c r="BS7" s="36">
        <v>109.83</v>
      </c>
      <c r="BT7" s="36">
        <v>98.66</v>
      </c>
      <c r="BU7" s="36">
        <v>67.14</v>
      </c>
      <c r="BV7" s="36">
        <v>67.849999999999994</v>
      </c>
      <c r="BW7" s="36">
        <v>69.48</v>
      </c>
      <c r="BX7" s="36">
        <v>71.650000000000006</v>
      </c>
      <c r="BY7" s="36">
        <v>72.33</v>
      </c>
      <c r="BZ7" s="36">
        <v>98.53</v>
      </c>
      <c r="CA7" s="36">
        <v>146.26</v>
      </c>
      <c r="CB7" s="36">
        <v>145.51</v>
      </c>
      <c r="CC7" s="36">
        <v>148.44999999999999</v>
      </c>
      <c r="CD7" s="36">
        <v>133.72</v>
      </c>
      <c r="CE7" s="36">
        <v>148.91</v>
      </c>
      <c r="CF7" s="36">
        <v>224.83</v>
      </c>
      <c r="CG7" s="36">
        <v>224.94</v>
      </c>
      <c r="CH7" s="36">
        <v>220.67</v>
      </c>
      <c r="CI7" s="36">
        <v>217.82</v>
      </c>
      <c r="CJ7" s="36">
        <v>215.28</v>
      </c>
      <c r="CK7" s="36">
        <v>139.69999999999999</v>
      </c>
      <c r="CL7" s="36">
        <v>67.849999999999994</v>
      </c>
      <c r="CM7" s="36">
        <v>75.41</v>
      </c>
      <c r="CN7" s="36">
        <v>71.94</v>
      </c>
      <c r="CO7" s="36">
        <v>47.63</v>
      </c>
      <c r="CP7" s="36">
        <v>48.4</v>
      </c>
      <c r="CQ7" s="36">
        <v>53.79</v>
      </c>
      <c r="CR7" s="36">
        <v>55.41</v>
      </c>
      <c r="CS7" s="36">
        <v>55.81</v>
      </c>
      <c r="CT7" s="36">
        <v>54.44</v>
      </c>
      <c r="CU7" s="36">
        <v>54.67</v>
      </c>
      <c r="CV7" s="36">
        <v>60.01</v>
      </c>
      <c r="CW7" s="36">
        <v>82.06</v>
      </c>
      <c r="CX7" s="36">
        <v>82.9</v>
      </c>
      <c r="CY7" s="36">
        <v>82.94</v>
      </c>
      <c r="CZ7" s="36">
        <v>83.02</v>
      </c>
      <c r="DA7" s="36">
        <v>78.989999999999995</v>
      </c>
      <c r="DB7" s="36">
        <v>83.76</v>
      </c>
      <c r="DC7" s="36">
        <v>84.12</v>
      </c>
      <c r="DD7" s="36">
        <v>84.41</v>
      </c>
      <c r="DE7" s="36">
        <v>84.2</v>
      </c>
      <c r="DF7" s="36">
        <v>83.8</v>
      </c>
      <c r="DG7" s="36">
        <v>94.73</v>
      </c>
      <c r="DH7" s="36">
        <v>17.95</v>
      </c>
      <c r="DI7" s="36">
        <v>18.690000000000001</v>
      </c>
      <c r="DJ7" s="36">
        <v>18.989999999999998</v>
      </c>
      <c r="DK7" s="36">
        <v>35.090000000000003</v>
      </c>
      <c r="DL7" s="36">
        <v>36.299999999999997</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0.12</v>
      </c>
      <c r="EE7" s="36">
        <v>0.09</v>
      </c>
      <c r="EF7" s="36">
        <v>0.12</v>
      </c>
      <c r="EG7" s="36">
        <v>0.09</v>
      </c>
      <c r="EH7" s="36">
        <v>0.09</v>
      </c>
      <c r="EI7" s="36">
        <v>0.01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2017-02-08T02:37:55Z</dcterms:created>
  <dcterms:modified xsi:type="dcterms:W3CDTF">2017-03-03T05:41:06Z</dcterms:modified>
  <cp:category/>
</cp:coreProperties>
</file>