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<sst xmlns="http://schemas.openxmlformats.org/spreadsheetml/2006/main" count="221" uniqueCount="111">
  <si>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</si>
  <si>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</si>
  <si>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</si>
  <si>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</si>
  <si>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</si>
  <si>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</si>
  <si>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</si>
  <si>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</si>
  <si>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</si>
  <si>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</si>
  <si>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</si>
  <si>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</si>
  <si>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</si>
  <si>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</si>
  <si>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</si>
  <si>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</si>
  <si>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</si>
  <si>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</si>
  <si>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</si>
  <si>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</si>
  <si>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</si>
  <si>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</si>
  <si>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</si>
  <si>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</si>
  <si>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</si>
  <si>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</si>
  <si>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</si>
  <si>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</si>
  <si>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</si>
  <si>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</si>
  <si>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</si>
  <si>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</si>
  <si>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</si>
  <si>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</si>
  <si>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</si>
  <si>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</si>
  <si>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</si>
  <si>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</si>
  <si>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</si>
  <si>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</si>
  <si>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</si>
  <si>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</si>
  <si>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</si>
  <si>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</si>
  <si>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</si>
  <si>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</si>
  <si>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</si>
  <si>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</si>
  <si>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</si>
  <si>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</si>
  <si>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</si>
  <si>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</si>
  <si>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</si>
  <si>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</si>
  <si>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</si>
  <si>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</si>
  <si>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</si>
  <si>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</si>
  <si>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</si>
  <si>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</si>
  <si>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</si>
  <si>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</si>
  <si>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</si>
  <si>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</si>
  <si>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</si>
  <si>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</si>
  <si>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</si>
  <si>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</si>
  <si>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</si>
  <si>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</si>
  <si>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</si>
  <si>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</si>
  <si>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</si>
  <si>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</si>
  <si>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</si>
  <si>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</si>
  <si>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</si>
  <si>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</si>
  <si>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</si>
  <si>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</si>
  <si>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</si>
  <si>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</si>
  <si>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</si>
  <si>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</si>
  <si>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</si>
  <si>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</si>
  <si>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</si>
  <si>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</si>
  <si>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</si>
  <si>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</si>
  <si>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</si>
  <si>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</si>
  <si>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</si>
  <si>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</si>
  <si>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</si>
  <si>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</si>
  <si>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</si>
  <si>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</si>
  <si>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</si>
  <si>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</si>
  <si>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</si>
  <si>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</si>
  <si>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</si>
  <si>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</si>
  <si>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</si>
  <si>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</si>
  <si>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</si>
  <si>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</si>
  <si>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収益的収支比率（①）は１００％であるが使用料以外の収入（一般会計からの繰入金）に依存している部分がかなり大きい。
　企業債の償還には一般会計からの繰入金を充てているため、企業債残高対事業規模比率（④）は０％となっている。当該事業に新たな整備予定が無いため企業債を新たに借り入れる予定もなく、償還の負担は今後少しずつ軽くなると見られる。
　経費回収率（⑤）及び汚水処理単価（⑥）は類似団体の平均と比べ低い数値で推移しているが、経年での比較をすると汚水処理単価が若干の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施設利用率（⑦）は類似団体の平均と比べ若干低い水準で推移しているが、水洗化率（⑧）は比較的高い水準にあり、当該事業の対象地域において適正な汚水処理が行われているといえる。
　</t>
    <rPh sb="2" eb="5">
      <t>シュウエキテキ</t>
    </rPh>
    <rPh sb="5" eb="7">
      <t>シュウシ</t>
    </rPh>
    <rPh sb="7" eb="9">
      <t>ヒリツ</t>
    </rPh>
    <rPh sb="21" eb="24">
      <t>シヨウリョウ</t>
    </rPh>
    <rPh sb="24" eb="26">
      <t>イガイ</t>
    </rPh>
    <rPh sb="27" eb="29">
      <t>シュウニュウ</t>
    </rPh>
    <rPh sb="30" eb="32">
      <t>イッパン</t>
    </rPh>
    <rPh sb="32" eb="34">
      <t>カイケイ</t>
    </rPh>
    <rPh sb="37" eb="39">
      <t>クリイレ</t>
    </rPh>
    <rPh sb="39" eb="40">
      <t>キン</t>
    </rPh>
    <rPh sb="42" eb="44">
      <t>イソン</t>
    </rPh>
    <rPh sb="48" eb="50">
      <t>ブブン</t>
    </rPh>
    <rPh sb="54" eb="55">
      <t>オオ</t>
    </rPh>
    <rPh sb="79" eb="80">
      <t>ア</t>
    </rPh>
    <rPh sb="112" eb="114">
      <t>トウガイ</t>
    </rPh>
    <rPh sb="114" eb="116">
      <t>ジギョウ</t>
    </rPh>
    <rPh sb="117" eb="118">
      <t>アラ</t>
    </rPh>
    <rPh sb="120" eb="122">
      <t>セイビ</t>
    </rPh>
    <rPh sb="122" eb="124">
      <t>ヨテイ</t>
    </rPh>
    <rPh sb="125" eb="126">
      <t>ナ</t>
    </rPh>
    <rPh sb="133" eb="134">
      <t>アラ</t>
    </rPh>
    <rPh sb="136" eb="137">
      <t>カ</t>
    </rPh>
    <rPh sb="138" eb="139">
      <t>イ</t>
    </rPh>
    <rPh sb="171" eb="173">
      <t>ケイヒ</t>
    </rPh>
    <rPh sb="173" eb="175">
      <t>カイシュウ</t>
    </rPh>
    <rPh sb="175" eb="176">
      <t>リツ</t>
    </rPh>
    <rPh sb="179" eb="180">
      <t>オヨ</t>
    </rPh>
    <rPh sb="218" eb="220">
      <t>ヒカク</t>
    </rPh>
    <rPh sb="224" eb="226">
      <t>オスイ</t>
    </rPh>
    <rPh sb="226" eb="228">
      <t>ショリ</t>
    </rPh>
    <rPh sb="228" eb="230">
      <t>タンカ</t>
    </rPh>
    <rPh sb="242" eb="244">
      <t>トウガイ</t>
    </rPh>
    <rPh sb="244" eb="246">
      <t>ジギョウ</t>
    </rPh>
    <rPh sb="247" eb="249">
      <t>ショリ</t>
    </rPh>
    <rPh sb="249" eb="252">
      <t>クイキナイ</t>
    </rPh>
    <rPh sb="253" eb="255">
      <t>コスウ</t>
    </rPh>
    <rPh sb="256" eb="257">
      <t>スク</t>
    </rPh>
    <rPh sb="270" eb="272">
      <t>セツゾク</t>
    </rPh>
    <rPh sb="273" eb="274">
      <t>オ</t>
    </rPh>
    <rPh sb="281" eb="283">
      <t>セツゾク</t>
    </rPh>
    <rPh sb="283" eb="284">
      <t>スウ</t>
    </rPh>
    <rPh sb="285" eb="287">
      <t>ゾウカ</t>
    </rPh>
    <rPh sb="288" eb="290">
      <t>セツゾク</t>
    </rPh>
    <rPh sb="290" eb="291">
      <t>リツ</t>
    </rPh>
    <rPh sb="292" eb="294">
      <t>ジョウショウ</t>
    </rPh>
    <rPh sb="298" eb="301">
      <t>シヨウリョウ</t>
    </rPh>
    <rPh sb="302" eb="303">
      <t>ユウ</t>
    </rPh>
    <rPh sb="303" eb="304">
      <t>シュウ</t>
    </rPh>
    <rPh sb="304" eb="306">
      <t>スイリョウ</t>
    </rPh>
    <rPh sb="307" eb="308">
      <t>オオ</t>
    </rPh>
    <rPh sb="310" eb="312">
      <t>ゾウカ</t>
    </rPh>
    <rPh sb="313" eb="315">
      <t>ミコ</t>
    </rPh>
    <rPh sb="320" eb="322">
      <t>イッポウ</t>
    </rPh>
    <rPh sb="334" eb="336">
      <t>コンゴ</t>
    </rPh>
    <rPh sb="353" eb="355">
      <t>カクシュ</t>
    </rPh>
    <rPh sb="355" eb="357">
      <t>ケイヒ</t>
    </rPh>
    <rPh sb="358" eb="360">
      <t>ミナオ</t>
    </rPh>
    <rPh sb="362" eb="363">
      <t>オコナ</t>
    </rPh>
    <rPh sb="383" eb="385">
      <t>シセツ</t>
    </rPh>
    <rPh sb="385" eb="387">
      <t>リヨウ</t>
    </rPh>
    <rPh sb="387" eb="388">
      <t>リツ</t>
    </rPh>
    <rPh sb="392" eb="394">
      <t>ルイジ</t>
    </rPh>
    <rPh sb="394" eb="396">
      <t>ダンタイ</t>
    </rPh>
    <rPh sb="397" eb="399">
      <t>ヘイキン</t>
    </rPh>
    <rPh sb="400" eb="401">
      <t>クラ</t>
    </rPh>
    <rPh sb="402" eb="404">
      <t>ジャッカン</t>
    </rPh>
    <rPh sb="404" eb="405">
      <t>ヒク</t>
    </rPh>
    <rPh sb="406" eb="408">
      <t>スイジュン</t>
    </rPh>
    <rPh sb="409" eb="411">
      <t>スイイ</t>
    </rPh>
    <rPh sb="417" eb="420">
      <t>スイセンカ</t>
    </rPh>
    <rPh sb="420" eb="421">
      <t>リツ</t>
    </rPh>
    <rPh sb="425" eb="428">
      <t>ヒカクテキ</t>
    </rPh>
    <rPh sb="428" eb="429">
      <t>タカ</t>
    </rPh>
    <rPh sb="430" eb="432">
      <t>スイジュン</t>
    </rPh>
    <rPh sb="436" eb="438">
      <t>トウガイ</t>
    </rPh>
    <rPh sb="438" eb="440">
      <t>ジギョウ</t>
    </rPh>
    <rPh sb="441" eb="443">
      <t>タイショウ</t>
    </rPh>
    <rPh sb="443" eb="445">
      <t>チイキ</t>
    </rPh>
    <rPh sb="449" eb="451">
      <t>テキセイ</t>
    </rPh>
    <rPh sb="452" eb="454">
      <t>オスイ</t>
    </rPh>
    <rPh sb="454" eb="456">
      <t>ショリ</t>
    </rPh>
    <rPh sb="457" eb="458">
      <t>オコナ</t>
    </rPh>
    <phoneticPr fontId="4"/>
  </si>
  <si>
    <t>　当該事業は供用が開始されてから１５年に満たないものであり、現時点で管渠の改善が必要な事案は発生していない。処理施設においてはマンホール等に処理能力の低下につながる不具合が生じたケースもあるが、その都度修繕を行っている。</t>
    <rPh sb="1" eb="3">
      <t>トウガイ</t>
    </rPh>
    <rPh sb="3" eb="5">
      <t>ジギョウ</t>
    </rPh>
    <rPh sb="6" eb="8">
      <t>キョウヨウ</t>
    </rPh>
    <rPh sb="9" eb="11">
      <t>カイシ</t>
    </rPh>
    <rPh sb="18" eb="19">
      <t>ネン</t>
    </rPh>
    <rPh sb="20" eb="21">
      <t>ミ</t>
    </rPh>
    <rPh sb="30" eb="33">
      <t>ゲンジテン</t>
    </rPh>
    <rPh sb="34" eb="35">
      <t>カン</t>
    </rPh>
    <rPh sb="35" eb="36">
      <t>キョ</t>
    </rPh>
    <rPh sb="37" eb="39">
      <t>カイゼン</t>
    </rPh>
    <rPh sb="40" eb="42">
      <t>ヒツヨウ</t>
    </rPh>
    <rPh sb="43" eb="45">
      <t>ジアン</t>
    </rPh>
    <rPh sb="46" eb="48">
      <t>ハッセイ</t>
    </rPh>
    <rPh sb="54" eb="56">
      <t>ショリ</t>
    </rPh>
    <rPh sb="56" eb="58">
      <t>シセツ</t>
    </rPh>
    <rPh sb="68" eb="69">
      <t>トウ</t>
    </rPh>
    <rPh sb="70" eb="72">
      <t>ショリ</t>
    </rPh>
    <rPh sb="72" eb="74">
      <t>ノウリョク</t>
    </rPh>
    <rPh sb="75" eb="77">
      <t>テイカ</t>
    </rPh>
    <rPh sb="82" eb="85">
      <t>フグアイ</t>
    </rPh>
    <rPh sb="86" eb="87">
      <t>ショウ</t>
    </rPh>
    <rPh sb="99" eb="101">
      <t>ツド</t>
    </rPh>
    <rPh sb="101" eb="103">
      <t>シュウゼン</t>
    </rPh>
    <rPh sb="104" eb="105">
      <t>オコナ</t>
    </rPh>
    <phoneticPr fontId="4"/>
  </si>
  <si>
    <t>　平成２７年度決算時点で処理区域内人口の約９４％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</si>
</sst>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095168"/>
        <c:axId val="650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65095168"/>
        <c:axId val="65097088"/>
      </c:lineChart>
      <c:dateAx>
        <c:axId val="65095168"/>
        <c:scaling>
          <c:orientation val="minMax"/>
        </c:scaling>
        <c:delete val="1"/>
        <c:axPos val="b"/>
        <c:numFmt formatCode="ge" sourceLinked="1"/>
        <c:majorTickMark val="none"/>
        <c:minorTickMark val="none"/>
        <c:tickLblPos val="none"/>
        <c:crossAx val="65097088"/>
        <c:crosses val="autoZero"/>
        <c:auto val="1"/>
        <c:lblOffset val="100"/>
        <c:baseTimeUnit val="years"/>
      </c:dateAx>
      <c:valAx>
        <c:axId val="650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30.77</c:v>
                </c:pt>
                <c:pt idx="2">
                  <c:v>28.21</c:v>
                </c:pt>
                <c:pt idx="3">
                  <c:v>28.21</c:v>
                </c:pt>
                <c:pt idx="4">
                  <c:v>35.9</c:v>
                </c:pt>
              </c:numCache>
            </c:numRef>
          </c:val>
        </c:ser>
        <c:dLbls>
          <c:showLegendKey val="0"/>
          <c:showVal val="0"/>
          <c:showCatName val="0"/>
          <c:showSerName val="0"/>
          <c:showPercent val="0"/>
          <c:showBubbleSize val="0"/>
        </c:dLbls>
        <c:gapWidth val="150"/>
        <c:axId val="69535616"/>
        <c:axId val="69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69535616"/>
        <c:axId val="69541888"/>
      </c:lineChart>
      <c:dateAx>
        <c:axId val="69535616"/>
        <c:scaling>
          <c:orientation val="minMax"/>
        </c:scaling>
        <c:delete val="1"/>
        <c:axPos val="b"/>
        <c:numFmt formatCode="ge" sourceLinked="1"/>
        <c:majorTickMark val="none"/>
        <c:minorTickMark val="none"/>
        <c:tickLblPos val="none"/>
        <c:crossAx val="69541888"/>
        <c:crosses val="autoZero"/>
        <c:auto val="1"/>
        <c:lblOffset val="100"/>
        <c:baseTimeUnit val="years"/>
      </c:dateAx>
      <c:valAx>
        <c:axId val="69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94.32</c:v>
                </c:pt>
                <c:pt idx="1">
                  <c:v>94.05</c:v>
                </c:pt>
                <c:pt idx="2">
                  <c:v>94.05</c:v>
                </c:pt>
                <c:pt idx="3">
                  <c:v>93.83</c:v>
                </c:pt>
                <c:pt idx="4">
                  <c:v>93.83</c:v>
                </c:pt>
              </c:numCache>
            </c:numRef>
          </c:val>
        </c:ser>
        <c:dLbls>
          <c:showLegendKey val="0"/>
          <c:showVal val="0"/>
          <c:showCatName val="0"/>
          <c:showSerName val="0"/>
          <c:showPercent val="0"/>
          <c:showBubbleSize val="0"/>
        </c:dLbls>
        <c:gapWidth val="150"/>
        <c:axId val="69568000"/>
        <c:axId val="695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69568000"/>
        <c:axId val="69569920"/>
      </c:lineChart>
      <c:dateAx>
        <c:axId val="69568000"/>
        <c:scaling>
          <c:orientation val="minMax"/>
        </c:scaling>
        <c:delete val="1"/>
        <c:axPos val="b"/>
        <c:numFmt formatCode="ge" sourceLinked="1"/>
        <c:majorTickMark val="none"/>
        <c:minorTickMark val="none"/>
        <c:tickLblPos val="none"/>
        <c:crossAx val="69569920"/>
        <c:crosses val="autoZero"/>
        <c:auto val="1"/>
        <c:lblOffset val="100"/>
        <c:baseTimeUnit val="years"/>
      </c:dateAx>
      <c:valAx>
        <c:axId val="69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5123456"/>
        <c:axId val="65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123456"/>
        <c:axId val="65125376"/>
      </c:lineChart>
      <c:dateAx>
        <c:axId val="65123456"/>
        <c:scaling>
          <c:orientation val="minMax"/>
        </c:scaling>
        <c:delete val="1"/>
        <c:axPos val="b"/>
        <c:numFmt formatCode="ge" sourceLinked="1"/>
        <c:majorTickMark val="none"/>
        <c:minorTickMark val="none"/>
        <c:tickLblPos val="none"/>
        <c:crossAx val="65125376"/>
        <c:crosses val="autoZero"/>
        <c:auto val="1"/>
        <c:lblOffset val="100"/>
        <c:baseTimeUnit val="years"/>
      </c:dateAx>
      <c:valAx>
        <c:axId val="65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291008"/>
        <c:axId val="65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91008"/>
        <c:axId val="65292928"/>
      </c:lineChart>
      <c:dateAx>
        <c:axId val="65291008"/>
        <c:scaling>
          <c:orientation val="minMax"/>
        </c:scaling>
        <c:delete val="1"/>
        <c:axPos val="b"/>
        <c:numFmt formatCode="ge" sourceLinked="1"/>
        <c:majorTickMark val="none"/>
        <c:minorTickMark val="none"/>
        <c:tickLblPos val="none"/>
        <c:crossAx val="65292928"/>
        <c:crosses val="autoZero"/>
        <c:auto val="1"/>
        <c:lblOffset val="100"/>
        <c:baseTimeUnit val="years"/>
      </c:dateAx>
      <c:valAx>
        <c:axId val="65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11104"/>
        <c:axId val="653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11104"/>
        <c:axId val="65313024"/>
      </c:lineChart>
      <c:dateAx>
        <c:axId val="65311104"/>
        <c:scaling>
          <c:orientation val="minMax"/>
        </c:scaling>
        <c:delete val="1"/>
        <c:axPos val="b"/>
        <c:numFmt formatCode="ge" sourceLinked="1"/>
        <c:majorTickMark val="none"/>
        <c:minorTickMark val="none"/>
        <c:tickLblPos val="none"/>
        <c:crossAx val="65313024"/>
        <c:crosses val="autoZero"/>
        <c:auto val="1"/>
        <c:lblOffset val="100"/>
        <c:baseTimeUnit val="years"/>
      </c:dateAx>
      <c:valAx>
        <c:axId val="653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31200"/>
        <c:axId val="653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31200"/>
        <c:axId val="65333120"/>
      </c:lineChart>
      <c:dateAx>
        <c:axId val="65331200"/>
        <c:scaling>
          <c:orientation val="minMax"/>
        </c:scaling>
        <c:delete val="1"/>
        <c:axPos val="b"/>
        <c:numFmt formatCode="ge" sourceLinked="1"/>
        <c:majorTickMark val="none"/>
        <c:minorTickMark val="none"/>
        <c:tickLblPos val="none"/>
        <c:crossAx val="65333120"/>
        <c:crosses val="autoZero"/>
        <c:auto val="1"/>
        <c:lblOffset val="100"/>
        <c:baseTimeUnit val="years"/>
      </c:dateAx>
      <c:valAx>
        <c:axId val="653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04992"/>
        <c:axId val="65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04992"/>
        <c:axId val="65611264"/>
      </c:lineChart>
      <c:dateAx>
        <c:axId val="65604992"/>
        <c:scaling>
          <c:orientation val="minMax"/>
        </c:scaling>
        <c:delete val="1"/>
        <c:axPos val="b"/>
        <c:numFmt formatCode="ge" sourceLinked="1"/>
        <c:majorTickMark val="none"/>
        <c:minorTickMark val="none"/>
        <c:tickLblPos val="none"/>
        <c:crossAx val="65611264"/>
        <c:crosses val="autoZero"/>
        <c:auto val="1"/>
        <c:lblOffset val="100"/>
        <c:baseTimeUnit val="years"/>
      </c:dateAx>
      <c:valAx>
        <c:axId val="656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653760"/>
        <c:axId val="656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65653760"/>
        <c:axId val="65655936"/>
      </c:lineChart>
      <c:dateAx>
        <c:axId val="65653760"/>
        <c:scaling>
          <c:orientation val="minMax"/>
        </c:scaling>
        <c:delete val="1"/>
        <c:axPos val="b"/>
        <c:numFmt formatCode="ge" sourceLinked="1"/>
        <c:majorTickMark val="none"/>
        <c:minorTickMark val="none"/>
        <c:tickLblPos val="none"/>
        <c:crossAx val="65655936"/>
        <c:crosses val="autoZero"/>
        <c:auto val="1"/>
        <c:lblOffset val="100"/>
        <c:baseTimeUnit val="years"/>
      </c:dateAx>
      <c:valAx>
        <c:axId val="656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34.26</c:v>
                </c:pt>
                <c:pt idx="1">
                  <c:v>34.950000000000003</c:v>
                </c:pt>
                <c:pt idx="2">
                  <c:v>31.6</c:v>
                </c:pt>
                <c:pt idx="3">
                  <c:v>30.27</c:v>
                </c:pt>
                <c:pt idx="4">
                  <c:v>24.19</c:v>
                </c:pt>
              </c:numCache>
            </c:numRef>
          </c:val>
        </c:ser>
        <c:dLbls>
          <c:showLegendKey val="0"/>
          <c:showVal val="0"/>
          <c:showCatName val="0"/>
          <c:showSerName val="0"/>
          <c:showPercent val="0"/>
          <c:showBubbleSize val="0"/>
        </c:dLbls>
        <c:gapWidth val="150"/>
        <c:axId val="65739392"/>
        <c:axId val="657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65739392"/>
        <c:axId val="65749760"/>
      </c:lineChart>
      <c:dateAx>
        <c:axId val="65739392"/>
        <c:scaling>
          <c:orientation val="minMax"/>
        </c:scaling>
        <c:delete val="1"/>
        <c:axPos val="b"/>
        <c:numFmt formatCode="ge" sourceLinked="1"/>
        <c:majorTickMark val="none"/>
        <c:minorTickMark val="none"/>
        <c:tickLblPos val="none"/>
        <c:crossAx val="65749760"/>
        <c:crosses val="autoZero"/>
        <c:auto val="1"/>
        <c:lblOffset val="100"/>
        <c:baseTimeUnit val="years"/>
      </c:dateAx>
      <c:valAx>
        <c:axId val="657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406.27</c:v>
                </c:pt>
                <c:pt idx="1">
                  <c:v>422.83</c:v>
                </c:pt>
                <c:pt idx="2">
                  <c:v>467.7</c:v>
                </c:pt>
                <c:pt idx="3">
                  <c:v>498.89</c:v>
                </c:pt>
                <c:pt idx="4">
                  <c:v>626.79999999999995</c:v>
                </c:pt>
              </c:numCache>
            </c:numRef>
          </c:val>
        </c:ser>
        <c:dLbls>
          <c:showLegendKey val="0"/>
          <c:showVal val="0"/>
          <c:showCatName val="0"/>
          <c:showSerName val="0"/>
          <c:showPercent val="0"/>
          <c:showBubbleSize val="0"/>
        </c:dLbls>
        <c:gapWidth val="150"/>
        <c:axId val="65767680"/>
        <c:axId val="65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65767680"/>
        <c:axId val="65769856"/>
      </c:lineChart>
      <c:dateAx>
        <c:axId val="65767680"/>
        <c:scaling>
          <c:orientation val="minMax"/>
        </c:scaling>
        <c:delete val="1"/>
        <c:axPos val="b"/>
        <c:numFmt formatCode="ge" sourceLinked="1"/>
        <c:majorTickMark val="none"/>
        <c:minorTickMark val="none"/>
        <c:tickLblPos val="none"/>
        <c:crossAx val="65769856"/>
        <c:crosses val="autoZero"/>
        <c:auto val="1"/>
        <c:lblOffset val="100"/>
        <c:baseTimeUnit val="years"/>
      </c:dateAx>
      <c:valAx>
        <c:axId val="657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75048</v>
      </c>
      <c r="AM8" s="47"/>
      <c r="AN8" s="47"/>
      <c r="AO8" s="47"/>
      <c r="AP8" s="47"/>
      <c r="AQ8" s="47"/>
      <c r="AR8" s="47"/>
      <c r="AS8" s="47"/>
      <c r="AT8" s="43">
        <f>データ!S6</f>
        <v>903.11</v>
      </c>
      <c r="AU8" s="43"/>
      <c r="AV8" s="43"/>
      <c r="AW8" s="43"/>
      <c r="AX8" s="43"/>
      <c r="AY8" s="43"/>
      <c r="AZ8" s="43"/>
      <c r="BA8" s="43"/>
      <c r="BB8" s="43">
        <f>データ!T6</f>
        <v>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0.11</v>
      </c>
      <c r="Q10" s="43"/>
      <c r="R10" s="43"/>
      <c r="S10" s="43"/>
      <c r="T10" s="43"/>
      <c r="U10" s="43"/>
      <c r="V10" s="43"/>
      <c r="W10" s="43">
        <f>データ!P6</f>
        <v>100</v>
      </c>
      <c r="X10" s="43"/>
      <c r="Y10" s="43"/>
      <c r="Z10" s="43"/>
      <c r="AA10" s="43"/>
      <c r="AB10" s="43"/>
      <c r="AC10" s="43"/>
      <c r="AD10" s="47">
        <f>データ!Q6</f>
        <v>2860</v>
      </c>
      <c r="AE10" s="47"/>
      <c r="AF10" s="47"/>
      <c r="AG10" s="47"/>
      <c r="AH10" s="47"/>
      <c r="AI10" s="47"/>
      <c r="AJ10" s="47"/>
      <c r="AK10" s="2"/>
      <c r="AL10" s="47">
        <f>データ!U6</f>
        <v>81</v>
      </c>
      <c r="AM10" s="47"/>
      <c r="AN10" s="47"/>
      <c r="AO10" s="47"/>
      <c r="AP10" s="47"/>
      <c r="AQ10" s="47"/>
      <c r="AR10" s="47"/>
      <c r="AS10" s="47"/>
      <c r="AT10" s="43">
        <f>データ!V6</f>
        <v>0.04</v>
      </c>
      <c r="AU10" s="43"/>
      <c r="AV10" s="43"/>
      <c r="AW10" s="43"/>
      <c r="AX10" s="43"/>
      <c r="AY10" s="43"/>
      <c r="AZ10" s="43"/>
      <c r="BA10" s="43"/>
      <c r="BB10" s="43">
        <f>データ!W6</f>
        <v>2025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9</v>
      </c>
      <c r="G6" s="31">
        <f t="shared" si="3"/>
        <v>0</v>
      </c>
      <c r="H6" s="31" t="str">
        <f t="shared" si="3"/>
        <v>大分県　佐伯市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0.11</v>
      </c>
      <c r="P6" s="32">
        <f t="shared" si="3"/>
        <v>100</v>
      </c>
      <c r="Q6" s="32">
        <f t="shared" si="3"/>
        <v>2860</v>
      </c>
      <c r="R6" s="32">
        <f t="shared" si="3"/>
        <v>75048</v>
      </c>
      <c r="S6" s="32">
        <f t="shared" si="3"/>
        <v>903.11</v>
      </c>
      <c r="T6" s="32">
        <f t="shared" si="3"/>
        <v>83.1</v>
      </c>
      <c r="U6" s="32">
        <f t="shared" si="3"/>
        <v>81</v>
      </c>
      <c r="V6" s="32">
        <f t="shared" si="3"/>
        <v>0.04</v>
      </c>
      <c r="W6" s="32">
        <f t="shared" si="3"/>
        <v>2025</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34.26</v>
      </c>
      <c r="BQ6" s="33">
        <f t="shared" ref="BQ6:BY6" si="8">IF(BQ7="",NA(),BQ7)</f>
        <v>34.950000000000003</v>
      </c>
      <c r="BR6" s="33">
        <f t="shared" si="8"/>
        <v>31.6</v>
      </c>
      <c r="BS6" s="33">
        <f t="shared" si="8"/>
        <v>30.27</v>
      </c>
      <c r="BT6" s="33">
        <f t="shared" si="8"/>
        <v>24.19</v>
      </c>
      <c r="BU6" s="33">
        <f t="shared" si="8"/>
        <v>26.99</v>
      </c>
      <c r="BV6" s="33">
        <f t="shared" si="8"/>
        <v>29.25</v>
      </c>
      <c r="BW6" s="33">
        <f t="shared" si="8"/>
        <v>31.04</v>
      </c>
      <c r="BX6" s="33">
        <f t="shared" si="8"/>
        <v>29.21</v>
      </c>
      <c r="BY6" s="33">
        <f t="shared" si="8"/>
        <v>26.47</v>
      </c>
      <c r="BZ6" s="32" t="str">
        <f>IF(BZ7="","",IF(BZ7="-","【-】","【"&amp;SUBSTITUTE(TEXT(BZ7,"#,##0.00"),"-","△")&amp;"】"))</f>
        <v>【30.63】</v>
      </c>
      <c r="CA6" s="33">
        <f>IF(CA7="",NA(),CA7)</f>
        <v>406.27</v>
      </c>
      <c r="CB6" s="33">
        <f t="shared" ref="CB6:CJ6" si="9">IF(CB7="",NA(),CB7)</f>
        <v>422.83</v>
      </c>
      <c r="CC6" s="33">
        <f t="shared" si="9"/>
        <v>467.7</v>
      </c>
      <c r="CD6" s="33">
        <f t="shared" si="9"/>
        <v>498.89</v>
      </c>
      <c r="CE6" s="33">
        <f t="shared" si="9"/>
        <v>626.79999999999995</v>
      </c>
      <c r="CF6" s="33">
        <f t="shared" si="9"/>
        <v>663.6</v>
      </c>
      <c r="CG6" s="33">
        <f t="shared" si="9"/>
        <v>622.30999999999995</v>
      </c>
      <c r="CH6" s="33">
        <f t="shared" si="9"/>
        <v>589.39</v>
      </c>
      <c r="CI6" s="33">
        <f t="shared" si="9"/>
        <v>620.01</v>
      </c>
      <c r="CJ6" s="33">
        <f t="shared" si="9"/>
        <v>688.46</v>
      </c>
      <c r="CK6" s="32" t="str">
        <f>IF(CK7="","",IF(CK7="-","【-】","【"&amp;SUBSTITUTE(TEXT(CK7,"#,##0.00"),"-","△")&amp;"】"))</f>
        <v>【600.63】</v>
      </c>
      <c r="CL6" s="32">
        <f>IF(CL7="",NA(),CL7)</f>
        <v>0</v>
      </c>
      <c r="CM6" s="33">
        <f t="shared" ref="CM6:CU6" si="10">IF(CM7="",NA(),CM7)</f>
        <v>30.77</v>
      </c>
      <c r="CN6" s="33">
        <f t="shared" si="10"/>
        <v>28.21</v>
      </c>
      <c r="CO6" s="33">
        <f t="shared" si="10"/>
        <v>28.21</v>
      </c>
      <c r="CP6" s="33">
        <f t="shared" si="10"/>
        <v>35.9</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94.32</v>
      </c>
      <c r="CX6" s="33">
        <f t="shared" ref="CX6:DF6" si="11">IF(CX7="",NA(),CX7)</f>
        <v>94.05</v>
      </c>
      <c r="CY6" s="33">
        <f t="shared" si="11"/>
        <v>94.05</v>
      </c>
      <c r="CZ6" s="33">
        <f t="shared" si="11"/>
        <v>93.83</v>
      </c>
      <c r="DA6" s="33">
        <f t="shared" si="11"/>
        <v>93.83</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442054</v>
      </c>
      <c r="D7" s="35">
        <v>47</v>
      </c>
      <c r="E7" s="35">
        <v>17</v>
      </c>
      <c r="F7" s="35">
        <v>9</v>
      </c>
      <c r="G7" s="35">
        <v>0</v>
      </c>
      <c r="H7" s="35" t="s">
        <v>96</v>
      </c>
      <c r="I7" s="35" t="s">
        <v>97</v>
      </c>
      <c r="J7" s="35" t="s">
        <v>98</v>
      </c>
      <c r="K7" s="35" t="s">
        <v>99</v>
      </c>
      <c r="L7" s="35" t="s">
        <v>100</v>
      </c>
      <c r="M7" s="36" t="s">
        <v>101</v>
      </c>
      <c r="N7" s="36" t="s">
        <v>102</v>
      </c>
      <c r="O7" s="36">
        <v>0.11</v>
      </c>
      <c r="P7" s="36">
        <v>100</v>
      </c>
      <c r="Q7" s="36">
        <v>2860</v>
      </c>
      <c r="R7" s="36">
        <v>75048</v>
      </c>
      <c r="S7" s="36">
        <v>903.11</v>
      </c>
      <c r="T7" s="36">
        <v>83.1</v>
      </c>
      <c r="U7" s="36">
        <v>81</v>
      </c>
      <c r="V7" s="36">
        <v>0.04</v>
      </c>
      <c r="W7" s="36">
        <v>2025</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2988.96</v>
      </c>
      <c r="BK7" s="36">
        <v>3055.24</v>
      </c>
      <c r="BL7" s="36">
        <v>2574.4699999999998</v>
      </c>
      <c r="BM7" s="36">
        <v>2784</v>
      </c>
      <c r="BN7" s="36">
        <v>3188.44</v>
      </c>
      <c r="BO7" s="36">
        <v>2685.08</v>
      </c>
      <c r="BP7" s="36">
        <v>34.26</v>
      </c>
      <c r="BQ7" s="36">
        <v>34.950000000000003</v>
      </c>
      <c r="BR7" s="36">
        <v>31.6</v>
      </c>
      <c r="BS7" s="36">
        <v>30.27</v>
      </c>
      <c r="BT7" s="36">
        <v>24.19</v>
      </c>
      <c r="BU7" s="36">
        <v>26.99</v>
      </c>
      <c r="BV7" s="36">
        <v>29.25</v>
      </c>
      <c r="BW7" s="36">
        <v>31.04</v>
      </c>
      <c r="BX7" s="36">
        <v>29.21</v>
      </c>
      <c r="BY7" s="36">
        <v>26.47</v>
      </c>
      <c r="BZ7" s="36">
        <v>30.63</v>
      </c>
      <c r="CA7" s="36">
        <v>406.27</v>
      </c>
      <c r="CB7" s="36">
        <v>422.83</v>
      </c>
      <c r="CC7" s="36">
        <v>467.7</v>
      </c>
      <c r="CD7" s="36">
        <v>498.89</v>
      </c>
      <c r="CE7" s="36">
        <v>626.79999999999995</v>
      </c>
      <c r="CF7" s="36">
        <v>663.6</v>
      </c>
      <c r="CG7" s="36">
        <v>622.30999999999995</v>
      </c>
      <c r="CH7" s="36">
        <v>589.39</v>
      </c>
      <c r="CI7" s="36">
        <v>620.01</v>
      </c>
      <c r="CJ7" s="36">
        <v>688.46</v>
      </c>
      <c r="CK7" s="36">
        <v>600.63</v>
      </c>
      <c r="CL7" s="36">
        <v>0</v>
      </c>
      <c r="CM7" s="36">
        <v>30.77</v>
      </c>
      <c r="CN7" s="36">
        <v>28.21</v>
      </c>
      <c r="CO7" s="36">
        <v>28.21</v>
      </c>
      <c r="CP7" s="36">
        <v>35.9</v>
      </c>
      <c r="CQ7" s="36">
        <v>38.97</v>
      </c>
      <c r="CR7" s="36">
        <v>39.119999999999997</v>
      </c>
      <c r="CS7" s="36">
        <v>41.24</v>
      </c>
      <c r="CT7" s="36">
        <v>43.1</v>
      </c>
      <c r="CU7" s="36">
        <v>40.96</v>
      </c>
      <c r="CV7" s="36">
        <v>36.67</v>
      </c>
      <c r="CW7" s="36">
        <v>94.32</v>
      </c>
      <c r="CX7" s="36">
        <v>94.05</v>
      </c>
      <c r="CY7" s="36">
        <v>94.05</v>
      </c>
      <c r="CZ7" s="36">
        <v>93.83</v>
      </c>
      <c r="DA7" s="36">
        <v>93.83</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2017-02-08T03:21:09Z</dcterms:created>
  <dcterms:modified xsi:type="dcterms:W3CDTF">2017-03-03T05:41:50Z</dcterms:modified>
  <cp:category/>
</cp:coreProperties>
</file>