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<sst xmlns="http://schemas.openxmlformats.org/spreadsheetml/2006/main" count="232" uniqueCount="111">
  <si>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</si>
  <si>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</si>
  <si>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</si>
  <si>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</si>
  <si>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</si>
  <si>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</si>
  <si>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</si>
  <si>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</si>
  <si>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</si>
  <si>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</si>
  <si>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</si>
  <si>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</si>
  <si>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</si>
  <si>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</si>
  <si>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</si>
  <si>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</si>
  <si>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</si>
  <si>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</si>
  <si>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</si>
  <si>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</si>
  <si>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</si>
  <si>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</si>
  <si>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</si>
  <si>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</si>
  <si>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</si>
  <si>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</si>
  <si>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</si>
  <si>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</si>
  <si>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</si>
  <si>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</si>
  <si>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</si>
  <si>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</si>
  <si>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</si>
  <si>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</si>
  <si>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</si>
  <si>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</si>
  <si>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</si>
  <si>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</si>
  <si>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</si>
  <si>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</si>
  <si>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</si>
  <si>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</si>
  <si>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</si>
  <si>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</si>
  <si>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</si>
  <si>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</si>
  <si>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</si>
  <si>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</si>
  <si>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</si>
  <si>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</si>
  <si>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</si>
  <si>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</si>
  <si>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</si>
  <si>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</si>
  <si>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</si>
  <si>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</si>
  <si>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</si>
  <si>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</si>
  <si>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</si>
  <si>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</si>
  <si>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</si>
  <si>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</si>
  <si>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</si>
  <si>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</si>
  <si>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</si>
  <si>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</si>
  <si>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</si>
  <si>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</si>
  <si>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</si>
  <si>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</si>
  <si>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</si>
  <si>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</si>
  <si>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</si>
  <si>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</si>
  <si>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</si>
  <si>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</si>
  <si>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</si>
  <si>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</si>
  <si>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</si>
  <si>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</si>
  <si>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</si>
  <si>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</si>
  <si>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</si>
  <si>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</si>
  <si>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</si>
  <si>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</si>
  <si>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</si>
  <si>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</si>
  <si>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</si>
  <si>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</si>
  <si>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</si>
  <si>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</si>
  <si>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</si>
  <si>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</si>
  <si>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</si>
  <si>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</si>
  <si>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佐伯市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</si>
  <si>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</si>
  <si>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</si>
  <si>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</si>
  <si>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</si>
  <si>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</si>
  <si>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</si>
  <si>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</si>
  <si>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</si>
  <si>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</si>
  <si>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</si>
  <si>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</si>
  <si>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生活排水処理事業については、①収益的収支比率は100％以上を維持しているが、料金収入で施設維持管理費用や企業債支払利息等が賄えておらず、使用料以外の収入（一般会計からの繰入金等）に依存しているといえる。
　当該事業に係る企業債についてはその償還の大部分に一般会計からの繰入金を充てているため、④企業債残高対事業規模比率は類似団体の平均値を大きく下回っている。
　⑤経費回収率が類似団体の平均より高く、⑥汚水処理原価が類似団体の平均より低いことから、使用料収入及び汚水処理費については比較的適正な水準を維持しているといえる。
　⑦施設利用率については、休止基数の増加により若干減少傾向にあるが依然として高い水準を維持しているといえる。また、⑧水洗化率については浄化槽設置世帯を対象としているため100％となっている。
</t>
    <rPh sb="1" eb="3">
      <t>セイカツ</t>
    </rPh>
    <rPh sb="3" eb="5">
      <t>ハイスイ</t>
    </rPh>
    <rPh sb="5" eb="7">
      <t>ショリ</t>
    </rPh>
    <rPh sb="7" eb="9">
      <t>ジギョウ</t>
    </rPh>
    <rPh sb="16" eb="19">
      <t>シュウエキテキ</t>
    </rPh>
    <rPh sb="19" eb="21">
      <t>シュウシ</t>
    </rPh>
    <rPh sb="21" eb="23">
      <t>ヒリツ</t>
    </rPh>
    <rPh sb="28" eb="30">
      <t>イジョウ</t>
    </rPh>
    <rPh sb="31" eb="33">
      <t>イジ</t>
    </rPh>
    <rPh sb="173" eb="175">
      <t>シタマワ</t>
    </rPh>
    <rPh sb="183" eb="185">
      <t>ケイヒ</t>
    </rPh>
    <rPh sb="185" eb="187">
      <t>カイシュウ</t>
    </rPh>
    <rPh sb="187" eb="188">
      <t>リツ</t>
    </rPh>
    <rPh sb="189" eb="191">
      <t>ルイジ</t>
    </rPh>
    <rPh sb="191" eb="193">
      <t>ダンタイ</t>
    </rPh>
    <rPh sb="194" eb="196">
      <t>ヘイキン</t>
    </rPh>
    <rPh sb="198" eb="199">
      <t>タカ</t>
    </rPh>
    <rPh sb="202" eb="204">
      <t>オスイ</t>
    </rPh>
    <rPh sb="204" eb="206">
      <t>ショリ</t>
    </rPh>
    <rPh sb="206" eb="208">
      <t>ゲンカ</t>
    </rPh>
    <rPh sb="209" eb="211">
      <t>ルイジ</t>
    </rPh>
    <rPh sb="211" eb="213">
      <t>ダンタイ</t>
    </rPh>
    <rPh sb="214" eb="216">
      <t>ヘイキン</t>
    </rPh>
    <rPh sb="218" eb="219">
      <t>ヒク</t>
    </rPh>
    <rPh sb="225" eb="228">
      <t>シヨウリョウ</t>
    </rPh>
    <rPh sb="228" eb="230">
      <t>シュウニュウ</t>
    </rPh>
    <rPh sb="230" eb="231">
      <t>オヨ</t>
    </rPh>
    <rPh sb="232" eb="234">
      <t>オスイ</t>
    </rPh>
    <rPh sb="234" eb="236">
      <t>ショリ</t>
    </rPh>
    <rPh sb="236" eb="237">
      <t>ヒ</t>
    </rPh>
    <rPh sb="242" eb="245">
      <t>ヒカクテキ</t>
    </rPh>
    <rPh sb="245" eb="247">
      <t>テキセイ</t>
    </rPh>
    <rPh sb="248" eb="250">
      <t>スイジュン</t>
    </rPh>
    <rPh sb="251" eb="253">
      <t>イジ</t>
    </rPh>
    <rPh sb="265" eb="267">
      <t>シセツ</t>
    </rPh>
    <rPh sb="267" eb="270">
      <t>リヨウリツ</t>
    </rPh>
    <rPh sb="276" eb="278">
      <t>キュウシ</t>
    </rPh>
    <rPh sb="278" eb="280">
      <t>キスウ</t>
    </rPh>
    <rPh sb="281" eb="283">
      <t>ゾウカ</t>
    </rPh>
    <rPh sb="286" eb="288">
      <t>ジャッカン</t>
    </rPh>
    <rPh sb="288" eb="290">
      <t>ゲンショウ</t>
    </rPh>
    <rPh sb="290" eb="292">
      <t>ケイコウ</t>
    </rPh>
    <rPh sb="296" eb="298">
      <t>イゼン</t>
    </rPh>
    <rPh sb="301" eb="302">
      <t>タカ</t>
    </rPh>
    <rPh sb="303" eb="305">
      <t>スイジュン</t>
    </rPh>
    <rPh sb="306" eb="308">
      <t>イジ</t>
    </rPh>
    <rPh sb="321" eb="324">
      <t>スイセンカ</t>
    </rPh>
    <rPh sb="324" eb="325">
      <t>リツ</t>
    </rPh>
    <rPh sb="330" eb="333">
      <t>ジョウカソウ</t>
    </rPh>
    <rPh sb="333" eb="335">
      <t>セッチ</t>
    </rPh>
    <rPh sb="335" eb="337">
      <t>セタイ</t>
    </rPh>
    <rPh sb="338" eb="340">
      <t>タイショウ</t>
    </rPh>
    <phoneticPr fontId="4"/>
  </si>
  <si>
    <t>　当該事業は、事業開始から15年に満たないものであるが、一部の浄化槽は事業開始前に設置され市に寄贈されたものであるため、設置後20年以上が経過し、修繕が必要なものが増加している。</t>
    <rPh sb="1" eb="3">
      <t>トウガイ</t>
    </rPh>
    <rPh sb="3" eb="5">
      <t>ジギョウ</t>
    </rPh>
    <rPh sb="7" eb="9">
      <t>ジギョウ</t>
    </rPh>
    <rPh sb="9" eb="11">
      <t>カイシ</t>
    </rPh>
    <rPh sb="15" eb="16">
      <t>ネン</t>
    </rPh>
    <rPh sb="17" eb="18">
      <t>ミ</t>
    </rPh>
    <rPh sb="28" eb="30">
      <t>イチブ</t>
    </rPh>
    <rPh sb="31" eb="34">
      <t>ジョウカソウ</t>
    </rPh>
    <rPh sb="35" eb="37">
      <t>ジギョウ</t>
    </rPh>
    <rPh sb="37" eb="39">
      <t>カイシ</t>
    </rPh>
    <rPh sb="39" eb="40">
      <t>マエ</t>
    </rPh>
    <rPh sb="41" eb="43">
      <t>セッチ</t>
    </rPh>
    <rPh sb="45" eb="46">
      <t>シ</t>
    </rPh>
    <rPh sb="47" eb="49">
      <t>キゾウ</t>
    </rPh>
    <rPh sb="60" eb="62">
      <t>セッチ</t>
    </rPh>
    <rPh sb="62" eb="63">
      <t>ゴ</t>
    </rPh>
    <rPh sb="65" eb="66">
      <t>ネン</t>
    </rPh>
    <rPh sb="66" eb="68">
      <t>イジョウ</t>
    </rPh>
    <rPh sb="69" eb="71">
      <t>ケイカ</t>
    </rPh>
    <rPh sb="73" eb="75">
      <t>シュウゼン</t>
    </rPh>
    <rPh sb="76" eb="78">
      <t>ヒツヨウ</t>
    </rPh>
    <rPh sb="82" eb="84">
      <t>ゾウカ</t>
    </rPh>
    <phoneticPr fontId="4"/>
  </si>
  <si>
    <t>　当面の課題は、浄化槽の老朽化等に伴い増加傾向にある修繕料等の経費への対応である。環境保全の為浄化槽の新規設置の推進も並行して行うが、浄化槽を新規設置すると使用料収入が増加する一方で維持管理費も増加するため、新規設置の推進だけでは汚水処理費の伸びを賄うことは困難であり、将来にわたる経営の安定化のため、より一層の経費削減等の経営努力を行う必要がある。
　</t>
    <rPh sb="1" eb="3">
      <t>トウメン</t>
    </rPh>
    <rPh sb="4" eb="6">
      <t>カダイ</t>
    </rPh>
    <rPh sb="8" eb="11">
      <t>ジョウカソウ</t>
    </rPh>
    <rPh sb="12" eb="15">
      <t>ロウキュウカ</t>
    </rPh>
    <rPh sb="15" eb="16">
      <t>トウ</t>
    </rPh>
    <rPh sb="17" eb="18">
      <t>トモナ</t>
    </rPh>
    <rPh sb="19" eb="21">
      <t>ゾウカ</t>
    </rPh>
    <rPh sb="21" eb="23">
      <t>ケイコウ</t>
    </rPh>
    <rPh sb="26" eb="28">
      <t>シュウゼン</t>
    </rPh>
    <rPh sb="28" eb="29">
      <t>リョウ</t>
    </rPh>
    <rPh sb="29" eb="30">
      <t>トウ</t>
    </rPh>
    <rPh sb="31" eb="33">
      <t>ケイヒ</t>
    </rPh>
    <rPh sb="35" eb="37">
      <t>タイオウ</t>
    </rPh>
    <rPh sb="41" eb="43">
      <t>カンキョウ</t>
    </rPh>
    <rPh sb="43" eb="45">
      <t>ホゼン</t>
    </rPh>
    <rPh sb="46" eb="47">
      <t>タメ</t>
    </rPh>
    <rPh sb="47" eb="50">
      <t>ジョウカソウ</t>
    </rPh>
    <rPh sb="51" eb="53">
      <t>シンキ</t>
    </rPh>
    <rPh sb="53" eb="55">
      <t>セッチ</t>
    </rPh>
    <rPh sb="56" eb="58">
      <t>スイシン</t>
    </rPh>
    <rPh sb="59" eb="61">
      <t>ヘイコウ</t>
    </rPh>
    <rPh sb="63" eb="64">
      <t>オコナ</t>
    </rPh>
    <rPh sb="67" eb="70">
      <t>ジョウカソウ</t>
    </rPh>
    <rPh sb="71" eb="73">
      <t>シンキ</t>
    </rPh>
    <rPh sb="73" eb="75">
      <t>セッチ</t>
    </rPh>
    <rPh sb="78" eb="81">
      <t>シヨウリョウ</t>
    </rPh>
    <rPh sb="81" eb="83">
      <t>シュウニュウ</t>
    </rPh>
    <rPh sb="84" eb="86">
      <t>ゾウカ</t>
    </rPh>
    <rPh sb="88" eb="90">
      <t>イッポウ</t>
    </rPh>
    <rPh sb="91" eb="93">
      <t>イジ</t>
    </rPh>
    <rPh sb="93" eb="96">
      <t>カンリヒ</t>
    </rPh>
    <rPh sb="97" eb="99">
      <t>ゾウカ</t>
    </rPh>
    <rPh sb="104" eb="106">
      <t>シンキ</t>
    </rPh>
    <rPh sb="106" eb="108">
      <t>セッチ</t>
    </rPh>
    <rPh sb="109" eb="111">
      <t>スイシン</t>
    </rPh>
    <rPh sb="115" eb="117">
      <t>オスイ</t>
    </rPh>
    <rPh sb="117" eb="119">
      <t>ショリ</t>
    </rPh>
    <rPh sb="119" eb="120">
      <t>ヒ</t>
    </rPh>
    <rPh sb="121" eb="122">
      <t>ノ</t>
    </rPh>
    <rPh sb="124" eb="125">
      <t>マカナ</t>
    </rPh>
    <rPh sb="129" eb="131">
      <t>コンナン</t>
    </rPh>
    <rPh sb="135" eb="137">
      <t>ショウライ</t>
    </rPh>
    <rPh sb="141" eb="143">
      <t>ケイエイ</t>
    </rPh>
    <rPh sb="144" eb="147">
      <t>アンテイカ</t>
    </rPh>
    <rPh sb="153" eb="155">
      <t>イッソウ</t>
    </rPh>
    <rPh sb="156" eb="158">
      <t>ケイヒ</t>
    </rPh>
    <rPh sb="158" eb="160">
      <t>サクゲン</t>
    </rPh>
    <rPh sb="160" eb="161">
      <t>トウ</t>
    </rPh>
    <rPh sb="162" eb="164">
      <t>ケイエイ</t>
    </rPh>
    <rPh sb="164" eb="166">
      <t>ドリョク</t>
    </rPh>
    <rPh sb="167" eb="168">
      <t>オコナ</t>
    </rPh>
    <rPh sb="169" eb="1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</si>
</sst>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119744"/>
        <c:axId val="651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5119744"/>
        <c:axId val="65121664"/>
      </c:lineChart>
      <c:dateAx>
        <c:axId val="65119744"/>
        <c:scaling>
          <c:orientation val="minMax"/>
        </c:scaling>
        <c:delete val="1"/>
        <c:axPos val="b"/>
        <c:numFmt formatCode="ge" sourceLinked="1"/>
        <c:majorTickMark val="none"/>
        <c:minorTickMark val="none"/>
        <c:tickLblPos val="none"/>
        <c:crossAx val="65121664"/>
        <c:crosses val="autoZero"/>
        <c:auto val="1"/>
        <c:lblOffset val="100"/>
        <c:baseTimeUnit val="years"/>
      </c:dateAx>
      <c:valAx>
        <c:axId val="651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97.26</c:v>
                </c:pt>
                <c:pt idx="3">
                  <c:v>98.93</c:v>
                </c:pt>
                <c:pt idx="4">
                  <c:v>97.41</c:v>
                </c:pt>
              </c:numCache>
            </c:numRef>
          </c:val>
        </c:ser>
        <c:dLbls>
          <c:showLegendKey val="0"/>
          <c:showVal val="0"/>
          <c:showCatName val="0"/>
          <c:showSerName val="0"/>
          <c:showPercent val="0"/>
          <c:showBubbleSize val="0"/>
        </c:dLbls>
        <c:gapWidth val="150"/>
        <c:axId val="69543808"/>
        <c:axId val="695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69543808"/>
        <c:axId val="69550080"/>
      </c:lineChart>
      <c:dateAx>
        <c:axId val="69543808"/>
        <c:scaling>
          <c:orientation val="minMax"/>
        </c:scaling>
        <c:delete val="1"/>
        <c:axPos val="b"/>
        <c:numFmt formatCode="ge" sourceLinked="1"/>
        <c:majorTickMark val="none"/>
        <c:minorTickMark val="none"/>
        <c:tickLblPos val="none"/>
        <c:crossAx val="69550080"/>
        <c:crosses val="autoZero"/>
        <c:auto val="1"/>
        <c:lblOffset val="100"/>
        <c:baseTimeUnit val="years"/>
      </c:dateAx>
      <c:valAx>
        <c:axId val="695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69580288"/>
        <c:axId val="695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69580288"/>
        <c:axId val="69582208"/>
      </c:lineChart>
      <c:dateAx>
        <c:axId val="69580288"/>
        <c:scaling>
          <c:orientation val="minMax"/>
        </c:scaling>
        <c:delete val="1"/>
        <c:axPos val="b"/>
        <c:numFmt formatCode="ge" sourceLinked="1"/>
        <c:majorTickMark val="none"/>
        <c:minorTickMark val="none"/>
        <c:tickLblPos val="none"/>
        <c:crossAx val="69582208"/>
        <c:crosses val="autoZero"/>
        <c:auto val="1"/>
        <c:lblOffset val="100"/>
        <c:baseTimeUnit val="years"/>
      </c:dateAx>
      <c:valAx>
        <c:axId val="695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100.03</c:v>
                </c:pt>
                <c:pt idx="1">
                  <c:v>100.05</c:v>
                </c:pt>
                <c:pt idx="2">
                  <c:v>100.03</c:v>
                </c:pt>
                <c:pt idx="3">
                  <c:v>100</c:v>
                </c:pt>
                <c:pt idx="4">
                  <c:v>100</c:v>
                </c:pt>
              </c:numCache>
            </c:numRef>
          </c:val>
        </c:ser>
        <c:dLbls>
          <c:showLegendKey val="0"/>
          <c:showVal val="0"/>
          <c:showCatName val="0"/>
          <c:showSerName val="0"/>
          <c:showPercent val="0"/>
          <c:showBubbleSize val="0"/>
        </c:dLbls>
        <c:gapWidth val="150"/>
        <c:axId val="65275008"/>
        <c:axId val="6527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275008"/>
        <c:axId val="65276928"/>
      </c:lineChart>
      <c:dateAx>
        <c:axId val="65275008"/>
        <c:scaling>
          <c:orientation val="minMax"/>
        </c:scaling>
        <c:delete val="1"/>
        <c:axPos val="b"/>
        <c:numFmt formatCode="ge" sourceLinked="1"/>
        <c:majorTickMark val="none"/>
        <c:minorTickMark val="none"/>
        <c:tickLblPos val="none"/>
        <c:crossAx val="65276928"/>
        <c:crosses val="autoZero"/>
        <c:auto val="1"/>
        <c:lblOffset val="100"/>
        <c:baseTimeUnit val="years"/>
      </c:dateAx>
      <c:valAx>
        <c:axId val="6527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311488"/>
        <c:axId val="653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311488"/>
        <c:axId val="65313408"/>
      </c:lineChart>
      <c:dateAx>
        <c:axId val="65311488"/>
        <c:scaling>
          <c:orientation val="minMax"/>
        </c:scaling>
        <c:delete val="1"/>
        <c:axPos val="b"/>
        <c:numFmt formatCode="ge" sourceLinked="1"/>
        <c:majorTickMark val="none"/>
        <c:minorTickMark val="none"/>
        <c:tickLblPos val="none"/>
        <c:crossAx val="65313408"/>
        <c:crosses val="autoZero"/>
        <c:auto val="1"/>
        <c:lblOffset val="100"/>
        <c:baseTimeUnit val="years"/>
      </c:dateAx>
      <c:valAx>
        <c:axId val="653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331584"/>
        <c:axId val="6533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331584"/>
        <c:axId val="65333504"/>
      </c:lineChart>
      <c:dateAx>
        <c:axId val="65331584"/>
        <c:scaling>
          <c:orientation val="minMax"/>
        </c:scaling>
        <c:delete val="1"/>
        <c:axPos val="b"/>
        <c:numFmt formatCode="ge" sourceLinked="1"/>
        <c:majorTickMark val="none"/>
        <c:minorTickMark val="none"/>
        <c:tickLblPos val="none"/>
        <c:crossAx val="65333504"/>
        <c:crosses val="autoZero"/>
        <c:auto val="1"/>
        <c:lblOffset val="100"/>
        <c:baseTimeUnit val="years"/>
      </c:dateAx>
      <c:valAx>
        <c:axId val="653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605632"/>
        <c:axId val="6560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605632"/>
        <c:axId val="65607552"/>
      </c:lineChart>
      <c:dateAx>
        <c:axId val="65605632"/>
        <c:scaling>
          <c:orientation val="minMax"/>
        </c:scaling>
        <c:delete val="1"/>
        <c:axPos val="b"/>
        <c:numFmt formatCode="ge" sourceLinked="1"/>
        <c:majorTickMark val="none"/>
        <c:minorTickMark val="none"/>
        <c:tickLblPos val="none"/>
        <c:crossAx val="65607552"/>
        <c:crosses val="autoZero"/>
        <c:auto val="1"/>
        <c:lblOffset val="100"/>
        <c:baseTimeUnit val="years"/>
      </c:dateAx>
      <c:valAx>
        <c:axId val="656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617280"/>
        <c:axId val="6562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617280"/>
        <c:axId val="65623552"/>
      </c:lineChart>
      <c:dateAx>
        <c:axId val="65617280"/>
        <c:scaling>
          <c:orientation val="minMax"/>
        </c:scaling>
        <c:delete val="1"/>
        <c:axPos val="b"/>
        <c:numFmt formatCode="ge" sourceLinked="1"/>
        <c:majorTickMark val="none"/>
        <c:minorTickMark val="none"/>
        <c:tickLblPos val="none"/>
        <c:crossAx val="65623552"/>
        <c:crosses val="autoZero"/>
        <c:auto val="1"/>
        <c:lblOffset val="100"/>
        <c:baseTimeUnit val="years"/>
      </c:dateAx>
      <c:valAx>
        <c:axId val="6562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22.06</c:v>
                </c:pt>
              </c:numCache>
            </c:numRef>
          </c:val>
        </c:ser>
        <c:dLbls>
          <c:showLegendKey val="0"/>
          <c:showVal val="0"/>
          <c:showCatName val="0"/>
          <c:showSerName val="0"/>
          <c:showPercent val="0"/>
          <c:showBubbleSize val="0"/>
        </c:dLbls>
        <c:gapWidth val="150"/>
        <c:axId val="65661952"/>
        <c:axId val="657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65661952"/>
        <c:axId val="65737856"/>
      </c:lineChart>
      <c:dateAx>
        <c:axId val="65661952"/>
        <c:scaling>
          <c:orientation val="minMax"/>
        </c:scaling>
        <c:delete val="1"/>
        <c:axPos val="b"/>
        <c:numFmt formatCode="ge" sourceLinked="1"/>
        <c:majorTickMark val="none"/>
        <c:minorTickMark val="none"/>
        <c:tickLblPos val="none"/>
        <c:crossAx val="65737856"/>
        <c:crosses val="autoZero"/>
        <c:auto val="1"/>
        <c:lblOffset val="100"/>
        <c:baseTimeUnit val="years"/>
      </c:dateAx>
      <c:valAx>
        <c:axId val="657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89.17</c:v>
                </c:pt>
                <c:pt idx="1">
                  <c:v>86.4</c:v>
                </c:pt>
                <c:pt idx="2">
                  <c:v>84.07</c:v>
                </c:pt>
                <c:pt idx="3">
                  <c:v>84.32</c:v>
                </c:pt>
                <c:pt idx="4">
                  <c:v>82.17</c:v>
                </c:pt>
              </c:numCache>
            </c:numRef>
          </c:val>
        </c:ser>
        <c:dLbls>
          <c:showLegendKey val="0"/>
          <c:showVal val="0"/>
          <c:showCatName val="0"/>
          <c:showSerName val="0"/>
          <c:showPercent val="0"/>
          <c:showBubbleSize val="0"/>
        </c:dLbls>
        <c:gapWidth val="150"/>
        <c:axId val="65751680"/>
        <c:axId val="657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65751680"/>
        <c:axId val="65753856"/>
      </c:lineChart>
      <c:dateAx>
        <c:axId val="65751680"/>
        <c:scaling>
          <c:orientation val="minMax"/>
        </c:scaling>
        <c:delete val="1"/>
        <c:axPos val="b"/>
        <c:numFmt formatCode="ge" sourceLinked="1"/>
        <c:majorTickMark val="none"/>
        <c:minorTickMark val="none"/>
        <c:tickLblPos val="none"/>
        <c:crossAx val="65753856"/>
        <c:crosses val="autoZero"/>
        <c:auto val="1"/>
        <c:lblOffset val="100"/>
        <c:baseTimeUnit val="years"/>
      </c:dateAx>
      <c:valAx>
        <c:axId val="657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90.35</c:v>
                </c:pt>
                <c:pt idx="1">
                  <c:v>93.22</c:v>
                </c:pt>
                <c:pt idx="2">
                  <c:v>97.95</c:v>
                </c:pt>
                <c:pt idx="3">
                  <c:v>99.35</c:v>
                </c:pt>
                <c:pt idx="4">
                  <c:v>102.42</c:v>
                </c:pt>
              </c:numCache>
            </c:numRef>
          </c:val>
        </c:ser>
        <c:dLbls>
          <c:showLegendKey val="0"/>
          <c:showVal val="0"/>
          <c:showCatName val="0"/>
          <c:showSerName val="0"/>
          <c:showPercent val="0"/>
          <c:showBubbleSize val="0"/>
        </c:dLbls>
        <c:gapWidth val="150"/>
        <c:axId val="65771776"/>
        <c:axId val="657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65771776"/>
        <c:axId val="65782144"/>
      </c:lineChart>
      <c:dateAx>
        <c:axId val="65771776"/>
        <c:scaling>
          <c:orientation val="minMax"/>
        </c:scaling>
        <c:delete val="1"/>
        <c:axPos val="b"/>
        <c:numFmt formatCode="ge" sourceLinked="1"/>
        <c:majorTickMark val="none"/>
        <c:minorTickMark val="none"/>
        <c:tickLblPos val="none"/>
        <c:crossAx val="65782144"/>
        <c:crosses val="autoZero"/>
        <c:auto val="1"/>
        <c:lblOffset val="100"/>
        <c:baseTimeUnit val="years"/>
      </c:dateAx>
      <c:valAx>
        <c:axId val="657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大分県　佐伯市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75048</v>
      </c>
      <c r="AM8" s="47"/>
      <c r="AN8" s="47"/>
      <c r="AO8" s="47"/>
      <c r="AP8" s="47"/>
      <c r="AQ8" s="47"/>
      <c r="AR8" s="47"/>
      <c r="AS8" s="47"/>
      <c r="AT8" s="43">
        <f>データ!S6</f>
        <v>903.11</v>
      </c>
      <c r="AU8" s="43"/>
      <c r="AV8" s="43"/>
      <c r="AW8" s="43"/>
      <c r="AX8" s="43"/>
      <c r="AY8" s="43"/>
      <c r="AZ8" s="43"/>
      <c r="BA8" s="43"/>
      <c r="BB8" s="43">
        <f>データ!T6</f>
        <v>83.1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1.1200000000000001</v>
      </c>
      <c r="Q10" s="43"/>
      <c r="R10" s="43"/>
      <c r="S10" s="43"/>
      <c r="T10" s="43"/>
      <c r="U10" s="43"/>
      <c r="V10" s="43"/>
      <c r="W10" s="43">
        <f>データ!P6</f>
        <v>100</v>
      </c>
      <c r="X10" s="43"/>
      <c r="Y10" s="43"/>
      <c r="Z10" s="43"/>
      <c r="AA10" s="43"/>
      <c r="AB10" s="43"/>
      <c r="AC10" s="43"/>
      <c r="AD10" s="47">
        <f>データ!Q6</f>
        <v>3240</v>
      </c>
      <c r="AE10" s="47"/>
      <c r="AF10" s="47"/>
      <c r="AG10" s="47"/>
      <c r="AH10" s="47"/>
      <c r="AI10" s="47"/>
      <c r="AJ10" s="47"/>
      <c r="AK10" s="2"/>
      <c r="AL10" s="47">
        <f>データ!U6</f>
        <v>833</v>
      </c>
      <c r="AM10" s="47"/>
      <c r="AN10" s="47"/>
      <c r="AO10" s="47"/>
      <c r="AP10" s="47"/>
      <c r="AQ10" s="47"/>
      <c r="AR10" s="47"/>
      <c r="AS10" s="47"/>
      <c r="AT10" s="43">
        <f>データ!V6</f>
        <v>118.22</v>
      </c>
      <c r="AU10" s="43"/>
      <c r="AV10" s="43"/>
      <c r="AW10" s="43"/>
      <c r="AX10" s="43"/>
      <c r="AY10" s="43"/>
      <c r="AZ10" s="43"/>
      <c r="BA10" s="43"/>
      <c r="BB10" s="43">
        <f>データ!W6</f>
        <v>7.05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442054</v>
      </c>
      <c r="D6" s="31">
        <f t="shared" si="3"/>
        <v>47</v>
      </c>
      <c r="E6" s="31">
        <f t="shared" si="3"/>
        <v>18</v>
      </c>
      <c r="F6" s="31">
        <f t="shared" si="3"/>
        <v>0</v>
      </c>
      <c r="G6" s="31">
        <f t="shared" si="3"/>
        <v>0</v>
      </c>
      <c r="H6" s="31" t="str">
        <f t="shared" si="3"/>
        <v>大分県　佐伯市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1.1200000000000001</v>
      </c>
      <c r="P6" s="32">
        <f t="shared" si="3"/>
        <v>100</v>
      </c>
      <c r="Q6" s="32">
        <f t="shared" si="3"/>
        <v>3240</v>
      </c>
      <c r="R6" s="32">
        <f t="shared" si="3"/>
        <v>75048</v>
      </c>
      <c r="S6" s="32">
        <f t="shared" si="3"/>
        <v>903.11</v>
      </c>
      <c r="T6" s="32">
        <f t="shared" si="3"/>
        <v>83.1</v>
      </c>
      <c r="U6" s="32">
        <f t="shared" si="3"/>
        <v>833</v>
      </c>
      <c r="V6" s="32">
        <f t="shared" si="3"/>
        <v>118.22</v>
      </c>
      <c r="W6" s="32">
        <f t="shared" si="3"/>
        <v>7.05</v>
      </c>
      <c r="X6" s="33">
        <f>IF(X7="",NA(),X7)</f>
        <v>100.03</v>
      </c>
      <c r="Y6" s="33">
        <f t="shared" ref="Y6:AG6" si="4">IF(Y7="",NA(),Y7)</f>
        <v>100.05</v>
      </c>
      <c r="Z6" s="33">
        <f t="shared" si="4"/>
        <v>100.03</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22.06</v>
      </c>
      <c r="BJ6" s="33">
        <f t="shared" si="7"/>
        <v>421.01</v>
      </c>
      <c r="BK6" s="33">
        <f t="shared" si="7"/>
        <v>430.64</v>
      </c>
      <c r="BL6" s="33">
        <f t="shared" si="7"/>
        <v>446.63</v>
      </c>
      <c r="BM6" s="33">
        <f t="shared" si="7"/>
        <v>416.91</v>
      </c>
      <c r="BN6" s="33">
        <f t="shared" si="7"/>
        <v>392.19</v>
      </c>
      <c r="BO6" s="32" t="str">
        <f>IF(BO7="","",IF(BO7="-","【-】","【"&amp;SUBSTITUTE(TEXT(BO7,"#,##0.00"),"-","△")&amp;"】"))</f>
        <v>【345.93】</v>
      </c>
      <c r="BP6" s="33">
        <f>IF(BP7="",NA(),BP7)</f>
        <v>89.17</v>
      </c>
      <c r="BQ6" s="33">
        <f t="shared" ref="BQ6:BY6" si="8">IF(BQ7="",NA(),BQ7)</f>
        <v>86.4</v>
      </c>
      <c r="BR6" s="33">
        <f t="shared" si="8"/>
        <v>84.07</v>
      </c>
      <c r="BS6" s="33">
        <f t="shared" si="8"/>
        <v>84.32</v>
      </c>
      <c r="BT6" s="33">
        <f t="shared" si="8"/>
        <v>82.17</v>
      </c>
      <c r="BU6" s="33">
        <f t="shared" si="8"/>
        <v>58.98</v>
      </c>
      <c r="BV6" s="33">
        <f t="shared" si="8"/>
        <v>58.78</v>
      </c>
      <c r="BW6" s="33">
        <f t="shared" si="8"/>
        <v>58.53</v>
      </c>
      <c r="BX6" s="33">
        <f t="shared" si="8"/>
        <v>57.93</v>
      </c>
      <c r="BY6" s="33">
        <f t="shared" si="8"/>
        <v>57.03</v>
      </c>
      <c r="BZ6" s="32" t="str">
        <f>IF(BZ7="","",IF(BZ7="-","【-】","【"&amp;SUBSTITUTE(TEXT(BZ7,"#,##0.00"),"-","△")&amp;"】"))</f>
        <v>【59.44】</v>
      </c>
      <c r="CA6" s="33">
        <f>IF(CA7="",NA(),CA7)</f>
        <v>90.35</v>
      </c>
      <c r="CB6" s="33">
        <f t="shared" ref="CB6:CJ6" si="9">IF(CB7="",NA(),CB7)</f>
        <v>93.22</v>
      </c>
      <c r="CC6" s="33">
        <f t="shared" si="9"/>
        <v>97.95</v>
      </c>
      <c r="CD6" s="33">
        <f t="shared" si="9"/>
        <v>99.35</v>
      </c>
      <c r="CE6" s="33">
        <f t="shared" si="9"/>
        <v>102.42</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100</v>
      </c>
      <c r="CM6" s="33">
        <f t="shared" ref="CM6:CU6" si="10">IF(CM7="",NA(),CM7)</f>
        <v>100</v>
      </c>
      <c r="CN6" s="33">
        <f t="shared" si="10"/>
        <v>97.26</v>
      </c>
      <c r="CO6" s="33">
        <f t="shared" si="10"/>
        <v>98.93</v>
      </c>
      <c r="CP6" s="33">
        <f t="shared" si="10"/>
        <v>97.41</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442054</v>
      </c>
      <c r="D7" s="35">
        <v>47</v>
      </c>
      <c r="E7" s="35">
        <v>18</v>
      </c>
      <c r="F7" s="35">
        <v>0</v>
      </c>
      <c r="G7" s="35">
        <v>0</v>
      </c>
      <c r="H7" s="35" t="s">
        <v>96</v>
      </c>
      <c r="I7" s="35" t="s">
        <v>97</v>
      </c>
      <c r="J7" s="35" t="s">
        <v>98</v>
      </c>
      <c r="K7" s="35" t="s">
        <v>99</v>
      </c>
      <c r="L7" s="35" t="s">
        <v>100</v>
      </c>
      <c r="M7" s="36" t="s">
        <v>101</v>
      </c>
      <c r="N7" s="36" t="s">
        <v>102</v>
      </c>
      <c r="O7" s="36">
        <v>1.1200000000000001</v>
      </c>
      <c r="P7" s="36">
        <v>100</v>
      </c>
      <c r="Q7" s="36">
        <v>3240</v>
      </c>
      <c r="R7" s="36">
        <v>75048</v>
      </c>
      <c r="S7" s="36">
        <v>903.11</v>
      </c>
      <c r="T7" s="36">
        <v>83.1</v>
      </c>
      <c r="U7" s="36">
        <v>833</v>
      </c>
      <c r="V7" s="36">
        <v>118.22</v>
      </c>
      <c r="W7" s="36">
        <v>7.05</v>
      </c>
      <c r="X7" s="36">
        <v>100.03</v>
      </c>
      <c r="Y7" s="36">
        <v>100.05</v>
      </c>
      <c r="Z7" s="36">
        <v>100.03</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22.06</v>
      </c>
      <c r="BJ7" s="36">
        <v>421.01</v>
      </c>
      <c r="BK7" s="36">
        <v>430.64</v>
      </c>
      <c r="BL7" s="36">
        <v>446.63</v>
      </c>
      <c r="BM7" s="36">
        <v>416.91</v>
      </c>
      <c r="BN7" s="36">
        <v>392.19</v>
      </c>
      <c r="BO7" s="36">
        <v>345.93</v>
      </c>
      <c r="BP7" s="36">
        <v>89.17</v>
      </c>
      <c r="BQ7" s="36">
        <v>86.4</v>
      </c>
      <c r="BR7" s="36">
        <v>84.07</v>
      </c>
      <c r="BS7" s="36">
        <v>84.32</v>
      </c>
      <c r="BT7" s="36">
        <v>82.17</v>
      </c>
      <c r="BU7" s="36">
        <v>58.98</v>
      </c>
      <c r="BV7" s="36">
        <v>58.78</v>
      </c>
      <c r="BW7" s="36">
        <v>58.53</v>
      </c>
      <c r="BX7" s="36">
        <v>57.93</v>
      </c>
      <c r="BY7" s="36">
        <v>57.03</v>
      </c>
      <c r="BZ7" s="36">
        <v>59.44</v>
      </c>
      <c r="CA7" s="36">
        <v>90.35</v>
      </c>
      <c r="CB7" s="36">
        <v>93.22</v>
      </c>
      <c r="CC7" s="36">
        <v>97.95</v>
      </c>
      <c r="CD7" s="36">
        <v>99.35</v>
      </c>
      <c r="CE7" s="36">
        <v>102.42</v>
      </c>
      <c r="CF7" s="36">
        <v>253.84</v>
      </c>
      <c r="CG7" s="36">
        <v>257.02999999999997</v>
      </c>
      <c r="CH7" s="36">
        <v>266.57</v>
      </c>
      <c r="CI7" s="36">
        <v>276.93</v>
      </c>
      <c r="CJ7" s="36">
        <v>283.73</v>
      </c>
      <c r="CK7" s="36">
        <v>272.79000000000002</v>
      </c>
      <c r="CL7" s="36">
        <v>100</v>
      </c>
      <c r="CM7" s="36">
        <v>100</v>
      </c>
      <c r="CN7" s="36">
        <v>97.26</v>
      </c>
      <c r="CO7" s="36">
        <v>98.93</v>
      </c>
      <c r="CP7" s="36">
        <v>97.41</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2017-02-08T03:24:42Z</dcterms:created>
  <dcterms:modified xsi:type="dcterms:W3CDTF">2017-03-03T05:41:55Z</dcterms:modified>
  <cp:category/>
</cp:coreProperties>
</file>