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経営比較分析\"/>
    </mc:Choice>
  </mc:AlternateContent>
  <workbookProtection workbookAlgorithmName="SHA-512" workbookHashValue="6jWZ2mw4K2uJwP20Afnadvv9+g1s/jxEJFsaPjSqyEiSetDe7Q01pX9mS+eVthrPtK94FagFLZ+rva61/o0C9g==" workbookSaltValue="cFKD5ZBkuo7yv6gM0FJA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<sst xmlns="http://schemas.openxmlformats.org/spreadsheetml/2006/main" count="236" uniqueCount="119">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</sst>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3-4564-A76E-C2F77B9139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4A63-4564-A76E-C2F77B9139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48.43</c:v>
                </c:pt>
                <c:pt idx="1">
                  <c:v>49.2</c:v>
                </c:pt>
                <c:pt idx="2">
                  <c:v>49.96</c:v>
                </c:pt>
                <c:pt idx="3">
                  <c:v>47.75</c:v>
                </c:pt>
                <c:pt idx="4">
                  <c:v>47.21</c:v>
                </c:pt>
              </c:numCache>
            </c:numRef>
          </c:val>
          <c:extLst>
            <c:ext xmlns:c16="http://schemas.microsoft.com/office/drawing/2014/chart" uri="{C3380CC4-5D6E-409C-BE32-E72D297353CC}">
              <c16:uniqueId val="{00000000-5768-4F38-90AF-42B4F9A772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5768-4F38-90AF-42B4F9A772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76.88</c:v>
                </c:pt>
                <c:pt idx="1">
                  <c:v>77.819999999999993</c:v>
                </c:pt>
                <c:pt idx="2">
                  <c:v>78.459999999999994</c:v>
                </c:pt>
                <c:pt idx="3">
                  <c:v>78.55</c:v>
                </c:pt>
                <c:pt idx="4">
                  <c:v>78.459999999999994</c:v>
                </c:pt>
              </c:numCache>
            </c:numRef>
          </c:val>
          <c:extLst>
            <c:ext xmlns:c16="http://schemas.microsoft.com/office/drawing/2014/chart" uri="{C3380CC4-5D6E-409C-BE32-E72D297353CC}">
              <c16:uniqueId val="{00000000-DEC9-4889-B07C-02CBF2D83A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DEC9-4889-B07C-02CBF2D83A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99.06</c:v>
                </c:pt>
                <c:pt idx="1">
                  <c:v>99.02</c:v>
                </c:pt>
                <c:pt idx="2">
                  <c:v>98.66</c:v>
                </c:pt>
                <c:pt idx="3">
                  <c:v>98.64</c:v>
                </c:pt>
                <c:pt idx="4">
                  <c:v>99.08</c:v>
                </c:pt>
              </c:numCache>
            </c:numRef>
          </c:val>
          <c:extLst>
            <c:ext xmlns:c16="http://schemas.microsoft.com/office/drawing/2014/chart" uri="{C3380CC4-5D6E-409C-BE32-E72D297353CC}">
              <c16:uniqueId val="{00000000-094A-458C-A7D2-90C8322286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A-458C-A7D2-90C8322286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2-4CAF-88C6-3234A420FD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2-4CAF-88C6-3234A420FD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B-4A64-BE1E-A910110B25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B-4A64-BE1E-A910110B25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B-4EA4-89C8-20F8102E51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B-4EA4-89C8-20F8102E51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D-40E4-90C1-5B363DE768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D-40E4-90C1-5B363DE768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122.26</c:v>
                </c:pt>
                <c:pt idx="1">
                  <c:v>106.63</c:v>
                </c:pt>
                <c:pt idx="2">
                  <c:v>85.37</c:v>
                </c:pt>
                <c:pt idx="3">
                  <c:v>82.63</c:v>
                </c:pt>
                <c:pt idx="4">
                  <c:v>48.37</c:v>
                </c:pt>
              </c:numCache>
            </c:numRef>
          </c:val>
          <c:extLst>
            <c:ext xmlns:c16="http://schemas.microsoft.com/office/drawing/2014/chart" uri="{C3380CC4-5D6E-409C-BE32-E72D297353CC}">
              <c16:uniqueId val="{00000000-5B84-4780-9FEC-270564A4A1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5B84-4780-9FEC-270564A4A1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38.33</c:v>
                </c:pt>
                <c:pt idx="1">
                  <c:v>38.04</c:v>
                </c:pt>
                <c:pt idx="2">
                  <c:v>35.17</c:v>
                </c:pt>
                <c:pt idx="3">
                  <c:v>35.74</c:v>
                </c:pt>
                <c:pt idx="4">
                  <c:v>38.159999999999997</c:v>
                </c:pt>
              </c:numCache>
            </c:numRef>
          </c:val>
          <c:extLst>
            <c:ext xmlns:c16="http://schemas.microsoft.com/office/drawing/2014/chart" uri="{C3380CC4-5D6E-409C-BE32-E72D297353CC}">
              <c16:uniqueId val="{00000000-31D9-4C69-ADA0-C64BB7D023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31D9-4C69-ADA0-C64BB7D023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395.68</c:v>
                </c:pt>
                <c:pt idx="1">
                  <c:v>399.17</c:v>
                </c:pt>
                <c:pt idx="2">
                  <c:v>435.36</c:v>
                </c:pt>
                <c:pt idx="3">
                  <c:v>435.03</c:v>
                </c:pt>
                <c:pt idx="4">
                  <c:v>407.93</c:v>
                </c:pt>
              </c:numCache>
            </c:numRef>
          </c:val>
          <c:extLst>
            <c:ext xmlns:c16="http://schemas.microsoft.com/office/drawing/2014/chart" uri="{C3380CC4-5D6E-409C-BE32-E72D297353CC}">
              <c16:uniqueId val="{00000000-6EEC-4B05-BCFC-DDDC0C4291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6EEC-4B05-BCFC-DDDC0C4291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佐伯市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54">
        <f>データ!S6</f>
        <v>68364</v>
      </c>
      <c r="AM8" s="54"/>
      <c r="AN8" s="54"/>
      <c r="AO8" s="54"/>
      <c r="AP8" s="54"/>
      <c r="AQ8" s="54"/>
      <c r="AR8" s="54"/>
      <c r="AS8" s="54"/>
      <c r="AT8" s="53">
        <f>データ!T6</f>
        <v>903.14</v>
      </c>
      <c r="AU8" s="53"/>
      <c r="AV8" s="53"/>
      <c r="AW8" s="53"/>
      <c r="AX8" s="53"/>
      <c r="AY8" s="53"/>
      <c r="AZ8" s="53"/>
      <c r="BA8" s="53"/>
      <c r="BB8" s="53">
        <f>データ!U6</f>
        <v>75.7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3.93</v>
      </c>
      <c r="Q10" s="53"/>
      <c r="R10" s="53"/>
      <c r="S10" s="53"/>
      <c r="T10" s="53"/>
      <c r="U10" s="53"/>
      <c r="V10" s="53"/>
      <c r="W10" s="53">
        <f>データ!Q6</f>
        <v>86.56</v>
      </c>
      <c r="X10" s="53"/>
      <c r="Y10" s="53"/>
      <c r="Z10" s="53"/>
      <c r="AA10" s="53"/>
      <c r="AB10" s="53"/>
      <c r="AC10" s="53"/>
      <c r="AD10" s="54">
        <f>データ!R6</f>
        <v>2910</v>
      </c>
      <c r="AE10" s="54"/>
      <c r="AF10" s="54"/>
      <c r="AG10" s="54"/>
      <c r="AH10" s="54"/>
      <c r="AI10" s="54"/>
      <c r="AJ10" s="54"/>
      <c r="AK10" s="2"/>
      <c r="AL10" s="54">
        <f>データ!V6</f>
        <v>2670</v>
      </c>
      <c r="AM10" s="54"/>
      <c r="AN10" s="54"/>
      <c r="AO10" s="54"/>
      <c r="AP10" s="54"/>
      <c r="AQ10" s="54"/>
      <c r="AR10" s="54"/>
      <c r="AS10" s="54"/>
      <c r="AT10" s="53">
        <f>データ!W6</f>
        <v>1.72</v>
      </c>
      <c r="AU10" s="53"/>
      <c r="AV10" s="53"/>
      <c r="AW10" s="53"/>
      <c r="AX10" s="53"/>
      <c r="AY10" s="53"/>
      <c r="AZ10" s="53"/>
      <c r="BA10" s="53"/>
      <c r="BB10" s="53">
        <f>データ!X6</f>
        <v>1552.33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BbK24uLcyEe4ySi5rRUqwGVoyG2E1LxZfKvvtD1qnitti7SKfUHOq9NzZtsj34DQ3aeQ65jqlQxLz9MBauj2oA==" saltValue="jZkcSEIVpXQdrlzSaZwD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3.93</v>
      </c>
      <c r="Q6" s="20">
        <f t="shared" si="3"/>
        <v>86.56</v>
      </c>
      <c r="R6" s="20">
        <f t="shared" si="3"/>
        <v>2910</v>
      </c>
      <c r="S6" s="20">
        <f t="shared" si="3"/>
        <v>68364</v>
      </c>
      <c r="T6" s="20">
        <f t="shared" si="3"/>
        <v>903.14</v>
      </c>
      <c r="U6" s="20">
        <f t="shared" si="3"/>
        <v>75.7</v>
      </c>
      <c r="V6" s="20">
        <f t="shared" si="3"/>
        <v>2670</v>
      </c>
      <c r="W6" s="20">
        <f t="shared" si="3"/>
        <v>1.72</v>
      </c>
      <c r="X6" s="20">
        <f t="shared" si="3"/>
        <v>1552.33</v>
      </c>
      <c r="Y6" s="21">
        <f>IF(Y7="",NA(),Y7)</f>
        <v>99.06</v>
      </c>
      <c r="Z6" s="21">
        <f t="shared" ref="Z6:AH6" si="4">IF(Z7="",NA(),Z7)</f>
        <v>99.02</v>
      </c>
      <c r="AA6" s="21">
        <f t="shared" si="4"/>
        <v>98.66</v>
      </c>
      <c r="AB6" s="21">
        <f t="shared" si="4"/>
        <v>98.64</v>
      </c>
      <c r="AC6" s="21">
        <f t="shared" si="4"/>
        <v>99.08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122.26</v>
      </c>
      <c r="BG6" s="21">
        <f t="shared" ref="BG6:BO6" si="7">IF(BG7="",NA(),BG7)</f>
        <v>106.63</v>
      </c>
      <c r="BH6" s="21">
        <f t="shared" si="7"/>
        <v>85.37</v>
      </c>
      <c r="BI6" s="21">
        <f t="shared" si="7"/>
        <v>82.63</v>
      </c>
      <c r="BJ6" s="21">
        <f t="shared" si="7"/>
        <v>48.37</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38.33</v>
      </c>
      <c r="BR6" s="21">
        <f t="shared" ref="BR6:BZ6" si="8">IF(BR7="",NA(),BR7)</f>
        <v>38.04</v>
      </c>
      <c r="BS6" s="21">
        <f t="shared" si="8"/>
        <v>35.17</v>
      </c>
      <c r="BT6" s="21">
        <f t="shared" si="8"/>
        <v>35.74</v>
      </c>
      <c r="BU6" s="21">
        <f t="shared" si="8"/>
        <v>38.159999999999997</v>
      </c>
      <c r="BV6" s="21">
        <f t="shared" si="8"/>
        <v>53.03</v>
      </c>
      <c r="BW6" s="21">
        <f t="shared" si="8"/>
        <v>51.07</v>
      </c>
      <c r="BX6" s="21">
        <f t="shared" si="8"/>
        <v>56.93</v>
      </c>
      <c r="BY6" s="21">
        <f t="shared" si="8"/>
        <v>49.44</v>
      </c>
      <c r="BZ6" s="21">
        <f t="shared" si="8"/>
        <v>54.39</v>
      </c>
      <c r="CA6" s="20" t="str">
        <f>IF(CA7="","",IF(CA7="-","【-】","【"&amp;SUBSTITUTE(TEXT(CA7,"#,##0.00"),"-","△")&amp;"】"))</f>
        <v>【44.22】</v>
      </c>
      <c r="CB6" s="21">
        <f>IF(CB7="",NA(),CB7)</f>
        <v>395.68</v>
      </c>
      <c r="CC6" s="21">
        <f t="shared" ref="CC6:CK6" si="9">IF(CC7="",NA(),CC7)</f>
        <v>399.17</v>
      </c>
      <c r="CD6" s="21">
        <f t="shared" si="9"/>
        <v>435.36</v>
      </c>
      <c r="CE6" s="21">
        <f t="shared" si="9"/>
        <v>435.03</v>
      </c>
      <c r="CF6" s="21">
        <f t="shared" si="9"/>
        <v>407.93</v>
      </c>
      <c r="CG6" s="21">
        <f t="shared" si="9"/>
        <v>301.77</v>
      </c>
      <c r="CH6" s="21">
        <f t="shared" si="9"/>
        <v>314.68</v>
      </c>
      <c r="CI6" s="21">
        <f t="shared" si="9"/>
        <v>300.17</v>
      </c>
      <c r="CJ6" s="21">
        <f t="shared" si="9"/>
        <v>343.49</v>
      </c>
      <c r="CK6" s="21">
        <f t="shared" si="9"/>
        <v>318.06</v>
      </c>
      <c r="CL6" s="20" t="str">
        <f>IF(CL7="","",IF(CL7="-","【-】","【"&amp;SUBSTITUTE(TEXT(CL7,"#,##0.00"),"-","△")&amp;"】"))</f>
        <v>【392.85】</v>
      </c>
      <c r="CM6" s="21">
        <f>IF(CM7="",NA(),CM7)</f>
        <v>48.43</v>
      </c>
      <c r="CN6" s="21">
        <f t="shared" ref="CN6:CV6" si="10">IF(CN7="",NA(),CN7)</f>
        <v>49.2</v>
      </c>
      <c r="CO6" s="21">
        <f t="shared" si="10"/>
        <v>49.96</v>
      </c>
      <c r="CP6" s="21">
        <f t="shared" si="10"/>
        <v>47.75</v>
      </c>
      <c r="CQ6" s="21">
        <f t="shared" si="10"/>
        <v>47.21</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76.88</v>
      </c>
      <c r="CY6" s="21">
        <f t="shared" ref="CY6:DG6" si="11">IF(CY7="",NA(),CY7)</f>
        <v>77.819999999999993</v>
      </c>
      <c r="CZ6" s="21">
        <f t="shared" si="11"/>
        <v>78.459999999999994</v>
      </c>
      <c r="DA6" s="21">
        <f t="shared" si="11"/>
        <v>78.55</v>
      </c>
      <c r="DB6" s="21">
        <f t="shared" si="11"/>
        <v>78.459999999999994</v>
      </c>
      <c r="DC6" s="21">
        <f t="shared" si="11"/>
        <v>85.32</v>
      </c>
      <c r="DD6" s="21">
        <f t="shared" si="11"/>
        <v>86</v>
      </c>
      <c r="DE6" s="21">
        <f t="shared" si="11"/>
        <v>86.33</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5" s="22" customFormat="1" x14ac:dyDescent="0.15">
      <c r="A7" s="14"/>
      <c r="B7" s="23">
        <v>2021</v>
      </c>
      <c r="C7" s="23">
        <v>442054</v>
      </c>
      <c r="D7" s="23">
        <v>47</v>
      </c>
      <c r="E7" s="23">
        <v>17</v>
      </c>
      <c r="F7" s="23">
        <v>6</v>
      </c>
      <c r="G7" s="23">
        <v>0</v>
      </c>
      <c r="H7" s="23" t="s">
        <v>98</v>
      </c>
      <c r="I7" s="23" t="s">
        <v>99</v>
      </c>
      <c r="J7" s="23" t="s">
        <v>100</v>
      </c>
      <c r="K7" s="23" t="s">
        <v>101</v>
      </c>
      <c r="L7" s="23" t="s">
        <v>102</v>
      </c>
      <c r="M7" s="23" t="s">
        <v>103</v>
      </c>
      <c r="N7" s="24" t="s">
        <v>104</v>
      </c>
      <c r="O7" s="24" t="s">
        <v>105</v>
      </c>
      <c r="P7" s="24">
        <v>3.93</v>
      </c>
      <c r="Q7" s="24">
        <v>86.56</v>
      </c>
      <c r="R7" s="24">
        <v>2910</v>
      </c>
      <c r="S7" s="24">
        <v>68364</v>
      </c>
      <c r="T7" s="24">
        <v>903.14</v>
      </c>
      <c r="U7" s="24">
        <v>75.7</v>
      </c>
      <c r="V7" s="24">
        <v>2670</v>
      </c>
      <c r="W7" s="24">
        <v>1.72</v>
      </c>
      <c r="X7" s="24">
        <v>1552.33</v>
      </c>
      <c r="Y7" s="24">
        <v>99.06</v>
      </c>
      <c r="Z7" s="24">
        <v>99.02</v>
      </c>
      <c r="AA7" s="24">
        <v>98.66</v>
      </c>
      <c r="AB7" s="24">
        <v>98.64</v>
      </c>
      <c r="AC7" s="24">
        <v>99.08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122.26</v>
      </c>
      <c r="BG7" s="24">
        <v>106.63</v>
      </c>
      <c r="BH7" s="24">
        <v>85.37</v>
      </c>
      <c r="BI7" s="24">
        <v>82.63</v>
      </c>
      <c r="BJ7" s="24">
        <v>48.37</v>
      </c>
      <c r="BK7" s="24">
        <v>169.47</v>
      </c>
      <c r="BL7" s="24">
        <v>512.88</v>
      </c>
      <c r="BM7" s="24">
        <v>641.42999999999995</v>
      </c>
      <c r="BN7" s="24">
        <v>807.81</v>
      </c>
      <c r="BO7" s="24">
        <v>733.23</v>
      </c>
      <c r="BP7" s="24">
        <v>974.72</v>
      </c>
      <c r="BQ7" s="24">
        <v>38.33</v>
      </c>
      <c r="BR7" s="24">
        <v>38.04</v>
      </c>
      <c r="BS7" s="24">
        <v>35.17</v>
      </c>
      <c r="BT7" s="24">
        <v>35.74</v>
      </c>
      <c r="BU7" s="24">
        <v>38.159999999999997</v>
      </c>
      <c r="BV7" s="24">
        <v>53.03</v>
      </c>
      <c r="BW7" s="24">
        <v>51.07</v>
      </c>
      <c r="BX7" s="24">
        <v>56.93</v>
      </c>
      <c r="BY7" s="24">
        <v>49.44</v>
      </c>
      <c r="BZ7" s="24">
        <v>54.39</v>
      </c>
      <c r="CA7" s="24">
        <v>44.22</v>
      </c>
      <c r="CB7" s="24">
        <v>395.68</v>
      </c>
      <c r="CC7" s="24">
        <v>399.17</v>
      </c>
      <c r="CD7" s="24">
        <v>435.36</v>
      </c>
      <c r="CE7" s="24">
        <v>435.03</v>
      </c>
      <c r="CF7" s="24">
        <v>407.93</v>
      </c>
      <c r="CG7" s="24">
        <v>301.77</v>
      </c>
      <c r="CH7" s="24">
        <v>314.68</v>
      </c>
      <c r="CI7" s="24">
        <v>300.17</v>
      </c>
      <c r="CJ7" s="24">
        <v>343.49</v>
      </c>
      <c r="CK7" s="24">
        <v>318.06</v>
      </c>
      <c r="CL7" s="24">
        <v>392.85</v>
      </c>
      <c r="CM7" s="24">
        <v>48.43</v>
      </c>
      <c r="CN7" s="24">
        <v>49.2</v>
      </c>
      <c r="CO7" s="24">
        <v>49.96</v>
      </c>
      <c r="CP7" s="24">
        <v>47.75</v>
      </c>
      <c r="CQ7" s="24">
        <v>47.21</v>
      </c>
      <c r="CR7" s="24">
        <v>39.799999999999997</v>
      </c>
      <c r="CS7" s="24">
        <v>40.83</v>
      </c>
      <c r="CT7" s="24">
        <v>39.130000000000003</v>
      </c>
      <c r="CU7" s="24">
        <v>40.29</v>
      </c>
      <c r="CV7" s="24">
        <v>40.11</v>
      </c>
      <c r="CW7" s="24">
        <v>32.229999999999997</v>
      </c>
      <c r="CX7" s="24">
        <v>76.88</v>
      </c>
      <c r="CY7" s="24">
        <v>77.819999999999993</v>
      </c>
      <c r="CZ7" s="24">
        <v>78.459999999999994</v>
      </c>
      <c r="DA7" s="24">
        <v>78.55</v>
      </c>
      <c r="DB7" s="24">
        <v>78.459999999999994</v>
      </c>
      <c r="DC7" s="24">
        <v>85.32</v>
      </c>
      <c r="DD7" s="24">
        <v>86</v>
      </c>
      <c r="DE7" s="24">
        <v>86.33</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2022-12-01T02:04:01Z</dcterms:created>
  <dcterms:modified xsi:type="dcterms:W3CDTF">2023-01-18T00:26:59Z</dcterms:modified>
  <cp:category/>
</cp:coreProperties>
</file>