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303\Desktop\経営比較分析\"/>
    </mc:Choice>
  </mc:AlternateContent>
  <workbookProtection workbookAlgorithmName="SHA-512" workbookHashValue="6jWZ2mw4K2uJwP20Afnadvv9+g1s/jxEJFsaPjSqyEiSetDe7Q01pX9mS+eVthrPtK94FagFLZ+rva61/o0C9g==" workbookSaltValue="cFKD5ZBkuo7yv6gM0FJA4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<sst xmlns="http://schemas.openxmlformats.org/spreadsheetml/2006/main" count="236" uniqueCount="119">
  <si>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</si>
  <si>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</si>
  <si>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</si>
  <si>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</si>
  <si>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</si>
  <si>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</si>
  <si>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</si>
  <si>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</si>
  <si>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</si>
  <si>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</si>
  <si>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</si>
  <si>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</si>
  <si>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</si>
  <si>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</si>
  <si>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</si>
  <si>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</si>
  <si>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</si>
  <si>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</si>
  <si>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</si>
  <si>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</si>
  <si>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</si>
  <si>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</si>
  <si>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</si>
  <si>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</si>
  <si>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</si>
  <si>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</si>
  <si>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</si>
  <si>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</si>
  <si>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</si>
  <si>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</si>
  <si>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</si>
  <si>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</si>
  <si>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</si>
  <si>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</si>
  <si>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</si>
  <si>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</si>
  <si>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</si>
  <si>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</si>
  <si>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</si>
  <si>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</si>
  <si>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</si>
  <si>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</si>
  <si>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</si>
  <si>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</si>
  <si>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</si>
  <si>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</si>
  <si>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</si>
  <si>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</si>
  <si>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</si>
  <si>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</si>
  <si>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</si>
  <si>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</si>
  <si>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</si>
  <si>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</si>
  <si>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</si>
  <si>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</si>
  <si>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</si>
  <si>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</si>
  <si>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</si>
  <si>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</si>
  <si>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</si>
  <si>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</si>
  <si>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</si>
  <si>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</si>
  <si>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</si>
  <si>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</si>
  <si>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</si>
  <si>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</si>
  <si>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</si>
  <si>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</si>
  <si>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</si>
  <si>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</si>
  <si>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</si>
  <si>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</si>
  <si>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</si>
  <si>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</si>
  <si>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</si>
  <si>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</si>
  <si>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</si>
  <si>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</si>
  <si>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</si>
  <si>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</si>
  <si>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</si>
  <si>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</si>
  <si>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</si>
  <si>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</si>
  <si>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</si>
  <si>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</si>
  <si>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</si>
  <si>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</si>
  <si>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</si>
  <si>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</si>
  <si>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</si>
  <si>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</si>
  <si>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</si>
  <si>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</si>
  <si>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</si>
  <si>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</si>
  <si>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</si>
  <si>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</si>
  <si>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</si>
  <si>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</si>
  <si>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</si>
  <si>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</si>
  <si>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</si>
  <si>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</si>
  <si>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</si>
  <si>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</si>
  <si>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</si>
  <si>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</si>
  <si>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</si>
  <si>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</si>
  <si>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</si>
  <si>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</si>
  <si>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</si>
  <si>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</si>
  <si>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量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301" eb="302">
      <t>リョウ</t>
    </rPh>
    <phoneticPr fontId="4"/>
  </si>
  <si>
    <t>　漁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28年度より計画的に処理施設の長寿命化を図るための事業を実施している。</t>
    <rPh sb="1" eb="3">
      <t>ギョギョウ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</si>
  <si>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ギョギョウ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</si>
</sst>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63-4564-A76E-C2F77B9139C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0.01</c:v>
                </c:pt>
                <c:pt idx="4">
                  <c:v>0</c:v>
                </c:pt>
              </c:numCache>
            </c:numRef>
          </c:val>
          <c:smooth val="0"/>
          <c:extLst>
            <c:ext xmlns:c16="http://schemas.microsoft.com/office/drawing/2014/chart" uri="{C3380CC4-5D6E-409C-BE32-E72D297353CC}">
              <c16:uniqueId val="{00000001-4A63-4564-A76E-C2F77B9139C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99.06</c:v>
                </c:pt>
                <c:pt idx="1">
                  <c:v>99.02</c:v>
                </c:pt>
                <c:pt idx="2">
                  <c:v>98.66</c:v>
                </c:pt>
                <c:pt idx="3">
                  <c:v>98.64</c:v>
                </c:pt>
                <c:pt idx="4">
                  <c:v>99.08</c:v>
                </c:pt>
              </c:numCache>
            </c:numRef>
          </c:val>
          <c:extLst>
            <c:ext xmlns:c16="http://schemas.microsoft.com/office/drawing/2014/chart" uri="{C3380CC4-5D6E-409C-BE32-E72D297353CC}">
              <c16:uniqueId val="{00000000-094A-458C-A7D2-90C8322286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4A-458C-A7D2-90C8322286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82-4CAF-88C6-3234A420FD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82-4CAF-88C6-3234A420FD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B-4A64-BE1E-A910110B25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B-4A64-BE1E-A910110B25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CB-4EA4-89C8-20F8102E51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CB-4EA4-89C8-20F8102E51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AD-40E4-90C1-5B363DE768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AD-40E4-90C1-5B363DE768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122.26</c:v>
                </c:pt>
                <c:pt idx="1">
                  <c:v>106.63</c:v>
                </c:pt>
                <c:pt idx="2">
                  <c:v>85.37</c:v>
                </c:pt>
                <c:pt idx="3">
                  <c:v>82.63</c:v>
                </c:pt>
                <c:pt idx="4">
                  <c:v>48.37</c:v>
                </c:pt>
              </c:numCache>
            </c:numRef>
          </c:val>
          <c:extLst>
            <c:ext xmlns:c16="http://schemas.microsoft.com/office/drawing/2014/chart" uri="{C3380CC4-5D6E-409C-BE32-E72D297353CC}">
              <c16:uniqueId val="{00000000-5B84-4780-9FEC-270564A4A1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169.47</c:v>
                </c:pt>
                <c:pt idx="1">
                  <c:v>512.88</c:v>
                </c:pt>
                <c:pt idx="2">
                  <c:v>641.42999999999995</c:v>
                </c:pt>
                <c:pt idx="3">
                  <c:v>807.81</c:v>
                </c:pt>
                <c:pt idx="4">
                  <c:v>733.23</c:v>
                </c:pt>
              </c:numCache>
            </c:numRef>
          </c:val>
          <c:smooth val="0"/>
          <c:extLst>
            <c:ext xmlns:c16="http://schemas.microsoft.com/office/drawing/2014/chart" uri="{C3380CC4-5D6E-409C-BE32-E72D297353CC}">
              <c16:uniqueId val="{00000001-5B84-4780-9FEC-270564A4A1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38.33</c:v>
                </c:pt>
                <c:pt idx="1">
                  <c:v>38.04</c:v>
                </c:pt>
                <c:pt idx="2">
                  <c:v>35.17</c:v>
                </c:pt>
                <c:pt idx="3">
                  <c:v>35.74</c:v>
                </c:pt>
                <c:pt idx="4">
                  <c:v>38.159999999999997</c:v>
                </c:pt>
              </c:numCache>
            </c:numRef>
          </c:val>
          <c:extLst>
            <c:ext xmlns:c16="http://schemas.microsoft.com/office/drawing/2014/chart" uri="{C3380CC4-5D6E-409C-BE32-E72D297353CC}">
              <c16:uniqueId val="{00000000-31D9-4C69-ADA0-C64BB7D023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51.07</c:v>
                </c:pt>
                <c:pt idx="2">
                  <c:v>56.93</c:v>
                </c:pt>
                <c:pt idx="3">
                  <c:v>49.44</c:v>
                </c:pt>
                <c:pt idx="4">
                  <c:v>54.39</c:v>
                </c:pt>
              </c:numCache>
            </c:numRef>
          </c:val>
          <c:smooth val="0"/>
          <c:extLst>
            <c:ext xmlns:c16="http://schemas.microsoft.com/office/drawing/2014/chart" uri="{C3380CC4-5D6E-409C-BE32-E72D297353CC}">
              <c16:uniqueId val="{00000001-31D9-4C69-ADA0-C64BB7D023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395.68</c:v>
                </c:pt>
                <c:pt idx="1">
                  <c:v>399.17</c:v>
                </c:pt>
                <c:pt idx="2">
                  <c:v>435.36</c:v>
                </c:pt>
                <c:pt idx="3">
                  <c:v>435.03</c:v>
                </c:pt>
                <c:pt idx="4">
                  <c:v>407.93</c:v>
                </c:pt>
              </c:numCache>
            </c:numRef>
          </c:val>
          <c:extLst>
            <c:ext xmlns:c16="http://schemas.microsoft.com/office/drawing/2014/chart" uri="{C3380CC4-5D6E-409C-BE32-E72D297353CC}">
              <c16:uniqueId val="{00000000-6EEC-4B05-BCFC-DDDC0C4291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301.77</c:v>
                </c:pt>
                <c:pt idx="1">
                  <c:v>314.68</c:v>
                </c:pt>
                <c:pt idx="2">
                  <c:v>300.17</c:v>
                </c:pt>
                <c:pt idx="3">
                  <c:v>343.49</c:v>
                </c:pt>
                <c:pt idx="4">
                  <c:v>318.06</c:v>
                </c:pt>
              </c:numCache>
            </c:numRef>
          </c:val>
          <c:smooth val="0"/>
          <c:extLst>
            <c:ext xmlns:c16="http://schemas.microsoft.com/office/drawing/2014/chart" uri="{C3380CC4-5D6E-409C-BE32-E72D297353CC}">
              <c16:uniqueId val="{00000001-6EEC-4B05-BCFC-DDDC0C4291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48.43</c:v>
                </c:pt>
                <c:pt idx="1">
                  <c:v>49.2</c:v>
                </c:pt>
                <c:pt idx="2">
                  <c:v>49.96</c:v>
                </c:pt>
                <c:pt idx="3">
                  <c:v>47.75</c:v>
                </c:pt>
                <c:pt idx="4">
                  <c:v>47.21</c:v>
                </c:pt>
              </c:numCache>
            </c:numRef>
          </c:val>
          <c:extLst>
            <c:ext xmlns:c16="http://schemas.microsoft.com/office/drawing/2014/chart" uri="{C3380CC4-5D6E-409C-BE32-E72D297353CC}">
              <c16:uniqueId val="{00000000-5768-4F38-90AF-42B4F9A772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39.799999999999997</c:v>
                </c:pt>
                <c:pt idx="1">
                  <c:v>40.83</c:v>
                </c:pt>
                <c:pt idx="2">
                  <c:v>39.130000000000003</c:v>
                </c:pt>
                <c:pt idx="3">
                  <c:v>40.29</c:v>
                </c:pt>
                <c:pt idx="4">
                  <c:v>40.11</c:v>
                </c:pt>
              </c:numCache>
            </c:numRef>
          </c:val>
          <c:smooth val="0"/>
          <c:extLst>
            <c:ext xmlns:c16="http://schemas.microsoft.com/office/drawing/2014/chart" uri="{C3380CC4-5D6E-409C-BE32-E72D297353CC}">
              <c16:uniqueId val="{00000001-5768-4F38-90AF-42B4F9A772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76.88</c:v>
                </c:pt>
                <c:pt idx="1">
                  <c:v>77.819999999999993</c:v>
                </c:pt>
                <c:pt idx="2">
                  <c:v>78.459999999999994</c:v>
                </c:pt>
                <c:pt idx="3">
                  <c:v>78.55</c:v>
                </c:pt>
                <c:pt idx="4">
                  <c:v>78.459999999999994</c:v>
                </c:pt>
              </c:numCache>
            </c:numRef>
          </c:val>
          <c:extLst>
            <c:ext xmlns:c16="http://schemas.microsoft.com/office/drawing/2014/chart" uri="{C3380CC4-5D6E-409C-BE32-E72D297353CC}">
              <c16:uniqueId val="{00000000-DEC9-4889-B07C-02CBF2D83A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85.32</c:v>
                </c:pt>
                <c:pt idx="1">
                  <c:v>86</c:v>
                </c:pt>
                <c:pt idx="2">
                  <c:v>86.33</c:v>
                </c:pt>
                <c:pt idx="3">
                  <c:v>87.49</c:v>
                </c:pt>
                <c:pt idx="4">
                  <c:v>87.61</c:v>
                </c:pt>
              </c:numCache>
            </c:numRef>
          </c:val>
          <c:smooth val="0"/>
          <c:extLst>
            <c:ext xmlns:c16="http://schemas.microsoft.com/office/drawing/2014/chart" uri="{C3380CC4-5D6E-409C-BE32-E72D297353CC}">
              <c16:uniqueId val="{00000001-DEC9-4889-B07C-02CBF2D83A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大分県　佐伯市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54">
        <f>データ!S6</f>
        <v>68364</v>
      </c>
      <c r="AM8" s="54"/>
      <c r="AN8" s="54"/>
      <c r="AO8" s="54"/>
      <c r="AP8" s="54"/>
      <c r="AQ8" s="54"/>
      <c r="AR8" s="54"/>
      <c r="AS8" s="54"/>
      <c r="AT8" s="53">
        <f>データ!T6</f>
        <v>903.14</v>
      </c>
      <c r="AU8" s="53"/>
      <c r="AV8" s="53"/>
      <c r="AW8" s="53"/>
      <c r="AX8" s="53"/>
      <c r="AY8" s="53"/>
      <c r="AZ8" s="53"/>
      <c r="BA8" s="53"/>
      <c r="BB8" s="53">
        <f>データ!U6</f>
        <v>75.7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3.93</v>
      </c>
      <c r="Q10" s="53"/>
      <c r="R10" s="53"/>
      <c r="S10" s="53"/>
      <c r="T10" s="53"/>
      <c r="U10" s="53"/>
      <c r="V10" s="53"/>
      <c r="W10" s="53">
        <f>データ!Q6</f>
        <v>86.56</v>
      </c>
      <c r="X10" s="53"/>
      <c r="Y10" s="53"/>
      <c r="Z10" s="53"/>
      <c r="AA10" s="53"/>
      <c r="AB10" s="53"/>
      <c r="AC10" s="53"/>
      <c r="AD10" s="54">
        <f>データ!R6</f>
        <v>2910</v>
      </c>
      <c r="AE10" s="54"/>
      <c r="AF10" s="54"/>
      <c r="AG10" s="54"/>
      <c r="AH10" s="54"/>
      <c r="AI10" s="54"/>
      <c r="AJ10" s="54"/>
      <c r="AK10" s="2"/>
      <c r="AL10" s="54">
        <f>データ!V6</f>
        <v>2670</v>
      </c>
      <c r="AM10" s="54"/>
      <c r="AN10" s="54"/>
      <c r="AO10" s="54"/>
      <c r="AP10" s="54"/>
      <c r="AQ10" s="54"/>
      <c r="AR10" s="54"/>
      <c r="AS10" s="54"/>
      <c r="AT10" s="53">
        <f>データ!W6</f>
        <v>1.72</v>
      </c>
      <c r="AU10" s="53"/>
      <c r="AV10" s="53"/>
      <c r="AW10" s="53"/>
      <c r="AX10" s="53"/>
      <c r="AY10" s="53"/>
      <c r="AZ10" s="53"/>
      <c r="BA10" s="53"/>
      <c r="BB10" s="53">
        <f>データ!X6</f>
        <v>1552.33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85"/>
      <c r="BN47" s="85"/>
      <c r="BO47" s="85"/>
      <c r="BP47" s="85"/>
      <c r="BQ47" s="85"/>
      <c r="BR47" s="85"/>
      <c r="BS47" s="85"/>
      <c r="BT47" s="85"/>
      <c r="BU47" s="85"/>
      <c r="BV47" s="85"/>
      <c r="BW47" s="85"/>
      <c r="BX47" s="85"/>
      <c r="BY47" s="85"/>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5"/>
      <c r="BN48" s="85"/>
      <c r="BO48" s="85"/>
      <c r="BP48" s="85"/>
      <c r="BQ48" s="85"/>
      <c r="BR48" s="85"/>
      <c r="BS48" s="85"/>
      <c r="BT48" s="85"/>
      <c r="BU48" s="85"/>
      <c r="BV48" s="85"/>
      <c r="BW48" s="85"/>
      <c r="BX48" s="85"/>
      <c r="BY48" s="85"/>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5"/>
      <c r="BN49" s="85"/>
      <c r="BO49" s="85"/>
      <c r="BP49" s="85"/>
      <c r="BQ49" s="85"/>
      <c r="BR49" s="85"/>
      <c r="BS49" s="85"/>
      <c r="BT49" s="85"/>
      <c r="BU49" s="85"/>
      <c r="BV49" s="85"/>
      <c r="BW49" s="85"/>
      <c r="BX49" s="85"/>
      <c r="BY49" s="85"/>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5"/>
      <c r="BN50" s="85"/>
      <c r="BO50" s="85"/>
      <c r="BP50" s="85"/>
      <c r="BQ50" s="85"/>
      <c r="BR50" s="85"/>
      <c r="BS50" s="85"/>
      <c r="BT50" s="85"/>
      <c r="BU50" s="85"/>
      <c r="BV50" s="85"/>
      <c r="BW50" s="85"/>
      <c r="BX50" s="85"/>
      <c r="BY50" s="85"/>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5"/>
      <c r="BN51" s="85"/>
      <c r="BO51" s="85"/>
      <c r="BP51" s="85"/>
      <c r="BQ51" s="85"/>
      <c r="BR51" s="85"/>
      <c r="BS51" s="85"/>
      <c r="BT51" s="85"/>
      <c r="BU51" s="85"/>
      <c r="BV51" s="85"/>
      <c r="BW51" s="85"/>
      <c r="BX51" s="85"/>
      <c r="BY51" s="85"/>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5"/>
      <c r="BN52" s="85"/>
      <c r="BO52" s="85"/>
      <c r="BP52" s="85"/>
      <c r="BQ52" s="85"/>
      <c r="BR52" s="85"/>
      <c r="BS52" s="85"/>
      <c r="BT52" s="85"/>
      <c r="BU52" s="85"/>
      <c r="BV52" s="85"/>
      <c r="BW52" s="85"/>
      <c r="BX52" s="85"/>
      <c r="BY52" s="85"/>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5"/>
      <c r="BN53" s="85"/>
      <c r="BO53" s="85"/>
      <c r="BP53" s="85"/>
      <c r="BQ53" s="85"/>
      <c r="BR53" s="85"/>
      <c r="BS53" s="85"/>
      <c r="BT53" s="85"/>
      <c r="BU53" s="85"/>
      <c r="BV53" s="85"/>
      <c r="BW53" s="85"/>
      <c r="BX53" s="85"/>
      <c r="BY53" s="85"/>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5"/>
      <c r="BN54" s="85"/>
      <c r="BO54" s="85"/>
      <c r="BP54" s="85"/>
      <c r="BQ54" s="85"/>
      <c r="BR54" s="85"/>
      <c r="BS54" s="85"/>
      <c r="BT54" s="85"/>
      <c r="BU54" s="85"/>
      <c r="BV54" s="85"/>
      <c r="BW54" s="85"/>
      <c r="BX54" s="85"/>
      <c r="BY54" s="85"/>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5"/>
      <c r="BN55" s="85"/>
      <c r="BO55" s="85"/>
      <c r="BP55" s="85"/>
      <c r="BQ55" s="85"/>
      <c r="BR55" s="85"/>
      <c r="BS55" s="85"/>
      <c r="BT55" s="85"/>
      <c r="BU55" s="85"/>
      <c r="BV55" s="85"/>
      <c r="BW55" s="85"/>
      <c r="BX55" s="85"/>
      <c r="BY55" s="85"/>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5"/>
      <c r="BN56" s="85"/>
      <c r="BO56" s="85"/>
      <c r="BP56" s="85"/>
      <c r="BQ56" s="85"/>
      <c r="BR56" s="85"/>
      <c r="BS56" s="85"/>
      <c r="BT56" s="85"/>
      <c r="BU56" s="85"/>
      <c r="BV56" s="85"/>
      <c r="BW56" s="85"/>
      <c r="BX56" s="85"/>
      <c r="BY56" s="85"/>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5"/>
      <c r="BN57" s="85"/>
      <c r="BO57" s="85"/>
      <c r="BP57" s="85"/>
      <c r="BQ57" s="85"/>
      <c r="BR57" s="85"/>
      <c r="BS57" s="85"/>
      <c r="BT57" s="85"/>
      <c r="BU57" s="85"/>
      <c r="BV57" s="85"/>
      <c r="BW57" s="85"/>
      <c r="BX57" s="85"/>
      <c r="BY57" s="85"/>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5"/>
      <c r="BN58" s="85"/>
      <c r="BO58" s="85"/>
      <c r="BP58" s="85"/>
      <c r="BQ58" s="85"/>
      <c r="BR58" s="85"/>
      <c r="BS58" s="85"/>
      <c r="BT58" s="85"/>
      <c r="BU58" s="85"/>
      <c r="BV58" s="85"/>
      <c r="BW58" s="85"/>
      <c r="BX58" s="85"/>
      <c r="BY58" s="85"/>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5"/>
      <c r="BN59" s="85"/>
      <c r="BO59" s="85"/>
      <c r="BP59" s="85"/>
      <c r="BQ59" s="85"/>
      <c r="BR59" s="85"/>
      <c r="BS59" s="85"/>
      <c r="BT59" s="85"/>
      <c r="BU59" s="85"/>
      <c r="BV59" s="85"/>
      <c r="BW59" s="85"/>
      <c r="BX59" s="85"/>
      <c r="BY59" s="85"/>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85"/>
      <c r="BN60" s="85"/>
      <c r="BO60" s="85"/>
      <c r="BP60" s="85"/>
      <c r="BQ60" s="85"/>
      <c r="BR60" s="85"/>
      <c r="BS60" s="85"/>
      <c r="BT60" s="85"/>
      <c r="BU60" s="85"/>
      <c r="BV60" s="85"/>
      <c r="BW60" s="85"/>
      <c r="BX60" s="85"/>
      <c r="BY60" s="85"/>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85"/>
      <c r="BN61" s="85"/>
      <c r="BO61" s="85"/>
      <c r="BP61" s="85"/>
      <c r="BQ61" s="85"/>
      <c r="BR61" s="85"/>
      <c r="BS61" s="85"/>
      <c r="BT61" s="85"/>
      <c r="BU61" s="85"/>
      <c r="BV61" s="85"/>
      <c r="BW61" s="85"/>
      <c r="BX61" s="85"/>
      <c r="BY61" s="85"/>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5"/>
      <c r="BN62" s="85"/>
      <c r="BO62" s="85"/>
      <c r="BP62" s="85"/>
      <c r="BQ62" s="85"/>
      <c r="BR62" s="85"/>
      <c r="BS62" s="85"/>
      <c r="BT62" s="85"/>
      <c r="BU62" s="85"/>
      <c r="BV62" s="85"/>
      <c r="BW62" s="85"/>
      <c r="BX62" s="85"/>
      <c r="BY62" s="85"/>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85"/>
      <c r="BN66" s="85"/>
      <c r="BO66" s="85"/>
      <c r="BP66" s="85"/>
      <c r="BQ66" s="85"/>
      <c r="BR66" s="85"/>
      <c r="BS66" s="85"/>
      <c r="BT66" s="85"/>
      <c r="BU66" s="85"/>
      <c r="BV66" s="85"/>
      <c r="BW66" s="85"/>
      <c r="BX66" s="85"/>
      <c r="BY66" s="85"/>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5"/>
      <c r="BN67" s="85"/>
      <c r="BO67" s="85"/>
      <c r="BP67" s="85"/>
      <c r="BQ67" s="85"/>
      <c r="BR67" s="85"/>
      <c r="BS67" s="85"/>
      <c r="BT67" s="85"/>
      <c r="BU67" s="85"/>
      <c r="BV67" s="85"/>
      <c r="BW67" s="85"/>
      <c r="BX67" s="85"/>
      <c r="BY67" s="85"/>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5"/>
      <c r="BN68" s="85"/>
      <c r="BO68" s="85"/>
      <c r="BP68" s="85"/>
      <c r="BQ68" s="85"/>
      <c r="BR68" s="85"/>
      <c r="BS68" s="85"/>
      <c r="BT68" s="85"/>
      <c r="BU68" s="85"/>
      <c r="BV68" s="85"/>
      <c r="BW68" s="85"/>
      <c r="BX68" s="85"/>
      <c r="BY68" s="85"/>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5"/>
      <c r="BN69" s="85"/>
      <c r="BO69" s="85"/>
      <c r="BP69" s="85"/>
      <c r="BQ69" s="85"/>
      <c r="BR69" s="85"/>
      <c r="BS69" s="85"/>
      <c r="BT69" s="85"/>
      <c r="BU69" s="85"/>
      <c r="BV69" s="85"/>
      <c r="BW69" s="85"/>
      <c r="BX69" s="85"/>
      <c r="BY69" s="85"/>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5"/>
      <c r="BN70" s="85"/>
      <c r="BO70" s="85"/>
      <c r="BP70" s="85"/>
      <c r="BQ70" s="85"/>
      <c r="BR70" s="85"/>
      <c r="BS70" s="85"/>
      <c r="BT70" s="85"/>
      <c r="BU70" s="85"/>
      <c r="BV70" s="85"/>
      <c r="BW70" s="85"/>
      <c r="BX70" s="85"/>
      <c r="BY70" s="85"/>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5"/>
      <c r="BN71" s="85"/>
      <c r="BO71" s="85"/>
      <c r="BP71" s="85"/>
      <c r="BQ71" s="85"/>
      <c r="BR71" s="85"/>
      <c r="BS71" s="85"/>
      <c r="BT71" s="85"/>
      <c r="BU71" s="85"/>
      <c r="BV71" s="85"/>
      <c r="BW71" s="85"/>
      <c r="BX71" s="85"/>
      <c r="BY71" s="85"/>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5"/>
      <c r="BN72" s="85"/>
      <c r="BO72" s="85"/>
      <c r="BP72" s="85"/>
      <c r="BQ72" s="85"/>
      <c r="BR72" s="85"/>
      <c r="BS72" s="85"/>
      <c r="BT72" s="85"/>
      <c r="BU72" s="85"/>
      <c r="BV72" s="85"/>
      <c r="BW72" s="85"/>
      <c r="BX72" s="85"/>
      <c r="BY72" s="85"/>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5"/>
      <c r="BN73" s="85"/>
      <c r="BO73" s="85"/>
      <c r="BP73" s="85"/>
      <c r="BQ73" s="85"/>
      <c r="BR73" s="85"/>
      <c r="BS73" s="85"/>
      <c r="BT73" s="85"/>
      <c r="BU73" s="85"/>
      <c r="BV73" s="85"/>
      <c r="BW73" s="85"/>
      <c r="BX73" s="85"/>
      <c r="BY73" s="85"/>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5"/>
      <c r="BN74" s="85"/>
      <c r="BO74" s="85"/>
      <c r="BP74" s="85"/>
      <c r="BQ74" s="85"/>
      <c r="BR74" s="85"/>
      <c r="BS74" s="85"/>
      <c r="BT74" s="85"/>
      <c r="BU74" s="85"/>
      <c r="BV74" s="85"/>
      <c r="BW74" s="85"/>
      <c r="BX74" s="85"/>
      <c r="BY74" s="85"/>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5"/>
      <c r="BN75" s="85"/>
      <c r="BO75" s="85"/>
      <c r="BP75" s="85"/>
      <c r="BQ75" s="85"/>
      <c r="BR75" s="85"/>
      <c r="BS75" s="85"/>
      <c r="BT75" s="85"/>
      <c r="BU75" s="85"/>
      <c r="BV75" s="85"/>
      <c r="BW75" s="85"/>
      <c r="BX75" s="85"/>
      <c r="BY75" s="85"/>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5"/>
      <c r="BN76" s="85"/>
      <c r="BO76" s="85"/>
      <c r="BP76" s="85"/>
      <c r="BQ76" s="85"/>
      <c r="BR76" s="85"/>
      <c r="BS76" s="85"/>
      <c r="BT76" s="85"/>
      <c r="BU76" s="85"/>
      <c r="BV76" s="85"/>
      <c r="BW76" s="85"/>
      <c r="BX76" s="85"/>
      <c r="BY76" s="85"/>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5"/>
      <c r="BN77" s="85"/>
      <c r="BO77" s="85"/>
      <c r="BP77" s="85"/>
      <c r="BQ77" s="85"/>
      <c r="BR77" s="85"/>
      <c r="BS77" s="85"/>
      <c r="BT77" s="85"/>
      <c r="BU77" s="85"/>
      <c r="BV77" s="85"/>
      <c r="BW77" s="85"/>
      <c r="BX77" s="85"/>
      <c r="BY77" s="85"/>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5"/>
      <c r="BN78" s="85"/>
      <c r="BO78" s="85"/>
      <c r="BP78" s="85"/>
      <c r="BQ78" s="85"/>
      <c r="BR78" s="85"/>
      <c r="BS78" s="85"/>
      <c r="BT78" s="85"/>
      <c r="BU78" s="85"/>
      <c r="BV78" s="85"/>
      <c r="BW78" s="85"/>
      <c r="BX78" s="85"/>
      <c r="BY78" s="85"/>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5"/>
      <c r="BN79" s="85"/>
      <c r="BO79" s="85"/>
      <c r="BP79" s="85"/>
      <c r="BQ79" s="85"/>
      <c r="BR79" s="85"/>
      <c r="BS79" s="85"/>
      <c r="BT79" s="85"/>
      <c r="BU79" s="85"/>
      <c r="BV79" s="85"/>
      <c r="BW79" s="85"/>
      <c r="BX79" s="85"/>
      <c r="BY79" s="85"/>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5"/>
      <c r="BN80" s="85"/>
      <c r="BO80" s="85"/>
      <c r="BP80" s="85"/>
      <c r="BQ80" s="85"/>
      <c r="BR80" s="85"/>
      <c r="BS80" s="85"/>
      <c r="BT80" s="85"/>
      <c r="BU80" s="85"/>
      <c r="BV80" s="85"/>
      <c r="BW80" s="85"/>
      <c r="BX80" s="85"/>
      <c r="BY80" s="85"/>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5"/>
      <c r="BN81" s="85"/>
      <c r="BO81" s="85"/>
      <c r="BP81" s="85"/>
      <c r="BQ81" s="85"/>
      <c r="BR81" s="85"/>
      <c r="BS81" s="85"/>
      <c r="BT81" s="85"/>
      <c r="BU81" s="85"/>
      <c r="BV81" s="85"/>
      <c r="BW81" s="85"/>
      <c r="BX81" s="85"/>
      <c r="BY81" s="85"/>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43</v>
      </c>
      <c r="N86" s="12" t="s">
        <v>44</v>
      </c>
      <c r="O86" s="12" t="str">
        <f>データ!EO6</f>
        <v>【0.01】</v>
      </c>
    </row>
  </sheetData>
  <sheetProtection algorithmName="SHA-512" hashValue="BbK24uLcyEe4ySi5rRUqwGVoyG2E1LxZfKvvtD1qnitti7SKfUHOq9NzZtsj34DQ3aeQ65jqlQxLz9MBauj2oA==" saltValue="jZkcSEIVpXQdrlzSaZwD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442054</v>
      </c>
      <c r="D6" s="19">
        <f t="shared" si="3"/>
        <v>47</v>
      </c>
      <c r="E6" s="19">
        <f t="shared" si="3"/>
        <v>17</v>
      </c>
      <c r="F6" s="19">
        <f t="shared" si="3"/>
        <v>6</v>
      </c>
      <c r="G6" s="19">
        <f t="shared" si="3"/>
        <v>0</v>
      </c>
      <c r="H6" s="19" t="str">
        <f t="shared" si="3"/>
        <v>大分県　佐伯市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3.93</v>
      </c>
      <c r="Q6" s="20">
        <f t="shared" si="3"/>
        <v>86.56</v>
      </c>
      <c r="R6" s="20">
        <f t="shared" si="3"/>
        <v>2910</v>
      </c>
      <c r="S6" s="20">
        <f t="shared" si="3"/>
        <v>68364</v>
      </c>
      <c r="T6" s="20">
        <f t="shared" si="3"/>
        <v>903.14</v>
      </c>
      <c r="U6" s="20">
        <f t="shared" si="3"/>
        <v>75.7</v>
      </c>
      <c r="V6" s="20">
        <f t="shared" si="3"/>
        <v>2670</v>
      </c>
      <c r="W6" s="20">
        <f t="shared" si="3"/>
        <v>1.72</v>
      </c>
      <c r="X6" s="20">
        <f t="shared" si="3"/>
        <v>1552.33</v>
      </c>
      <c r="Y6" s="21">
        <f>IF(Y7="",NA(),Y7)</f>
        <v>99.06</v>
      </c>
      <c r="Z6" s="21">
        <f t="shared" ref="Z6:AH6" si="4">IF(Z7="",NA(),Z7)</f>
        <v>99.02</v>
      </c>
      <c r="AA6" s="21">
        <f t="shared" si="4"/>
        <v>98.66</v>
      </c>
      <c r="AB6" s="21">
        <f t="shared" si="4"/>
        <v>98.64</v>
      </c>
      <c r="AC6" s="21">
        <f t="shared" si="4"/>
        <v>99.08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122.26</v>
      </c>
      <c r="BG6" s="21">
        <f t="shared" ref="BG6:BO6" si="7">IF(BG7="",NA(),BG7)</f>
        <v>106.63</v>
      </c>
      <c r="BH6" s="21">
        <f t="shared" si="7"/>
        <v>85.37</v>
      </c>
      <c r="BI6" s="21">
        <f t="shared" si="7"/>
        <v>82.63</v>
      </c>
      <c r="BJ6" s="21">
        <f t="shared" si="7"/>
        <v>48.37</v>
      </c>
      <c r="BK6" s="21">
        <f t="shared" si="7"/>
        <v>169.47</v>
      </c>
      <c r="BL6" s="21">
        <f t="shared" si="7"/>
        <v>512.88</v>
      </c>
      <c r="BM6" s="21">
        <f t="shared" si="7"/>
        <v>641.42999999999995</v>
      </c>
      <c r="BN6" s="21">
        <f t="shared" si="7"/>
        <v>807.81</v>
      </c>
      <c r="BO6" s="21">
        <f t="shared" si="7"/>
        <v>733.23</v>
      </c>
      <c r="BP6" s="20" t="str">
        <f>IF(BP7="","",IF(BP7="-","【-】","【"&amp;SUBSTITUTE(TEXT(BP7,"#,##0.00"),"-","△")&amp;"】"))</f>
        <v>【974.72】</v>
      </c>
      <c r="BQ6" s="21">
        <f>IF(BQ7="",NA(),BQ7)</f>
        <v>38.33</v>
      </c>
      <c r="BR6" s="21">
        <f t="shared" ref="BR6:BZ6" si="8">IF(BR7="",NA(),BR7)</f>
        <v>38.04</v>
      </c>
      <c r="BS6" s="21">
        <f t="shared" si="8"/>
        <v>35.17</v>
      </c>
      <c r="BT6" s="21">
        <f t="shared" si="8"/>
        <v>35.74</v>
      </c>
      <c r="BU6" s="21">
        <f t="shared" si="8"/>
        <v>38.159999999999997</v>
      </c>
      <c r="BV6" s="21">
        <f t="shared" si="8"/>
        <v>53.03</v>
      </c>
      <c r="BW6" s="21">
        <f t="shared" si="8"/>
        <v>51.07</v>
      </c>
      <c r="BX6" s="21">
        <f t="shared" si="8"/>
        <v>56.93</v>
      </c>
      <c r="BY6" s="21">
        <f t="shared" si="8"/>
        <v>49.44</v>
      </c>
      <c r="BZ6" s="21">
        <f t="shared" si="8"/>
        <v>54.39</v>
      </c>
      <c r="CA6" s="20" t="str">
        <f>IF(CA7="","",IF(CA7="-","【-】","【"&amp;SUBSTITUTE(TEXT(CA7,"#,##0.00"),"-","△")&amp;"】"))</f>
        <v>【44.22】</v>
      </c>
      <c r="CB6" s="21">
        <f>IF(CB7="",NA(),CB7)</f>
        <v>395.68</v>
      </c>
      <c r="CC6" s="21">
        <f t="shared" ref="CC6:CK6" si="9">IF(CC7="",NA(),CC7)</f>
        <v>399.17</v>
      </c>
      <c r="CD6" s="21">
        <f t="shared" si="9"/>
        <v>435.36</v>
      </c>
      <c r="CE6" s="21">
        <f t="shared" si="9"/>
        <v>435.03</v>
      </c>
      <c r="CF6" s="21">
        <f t="shared" si="9"/>
        <v>407.93</v>
      </c>
      <c r="CG6" s="21">
        <f t="shared" si="9"/>
        <v>301.77</v>
      </c>
      <c r="CH6" s="21">
        <f t="shared" si="9"/>
        <v>314.68</v>
      </c>
      <c r="CI6" s="21">
        <f t="shared" si="9"/>
        <v>300.17</v>
      </c>
      <c r="CJ6" s="21">
        <f t="shared" si="9"/>
        <v>343.49</v>
      </c>
      <c r="CK6" s="21">
        <f t="shared" si="9"/>
        <v>318.06</v>
      </c>
      <c r="CL6" s="20" t="str">
        <f>IF(CL7="","",IF(CL7="-","【-】","【"&amp;SUBSTITUTE(TEXT(CL7,"#,##0.00"),"-","△")&amp;"】"))</f>
        <v>【392.85】</v>
      </c>
      <c r="CM6" s="21">
        <f>IF(CM7="",NA(),CM7)</f>
        <v>48.43</v>
      </c>
      <c r="CN6" s="21">
        <f t="shared" ref="CN6:CV6" si="10">IF(CN7="",NA(),CN7)</f>
        <v>49.2</v>
      </c>
      <c r="CO6" s="21">
        <f t="shared" si="10"/>
        <v>49.96</v>
      </c>
      <c r="CP6" s="21">
        <f t="shared" si="10"/>
        <v>47.75</v>
      </c>
      <c r="CQ6" s="21">
        <f t="shared" si="10"/>
        <v>47.21</v>
      </c>
      <c r="CR6" s="21">
        <f t="shared" si="10"/>
        <v>39.799999999999997</v>
      </c>
      <c r="CS6" s="21">
        <f t="shared" si="10"/>
        <v>40.83</v>
      </c>
      <c r="CT6" s="21">
        <f t="shared" si="10"/>
        <v>39.130000000000003</v>
      </c>
      <c r="CU6" s="21">
        <f t="shared" si="10"/>
        <v>40.29</v>
      </c>
      <c r="CV6" s="21">
        <f t="shared" si="10"/>
        <v>40.11</v>
      </c>
      <c r="CW6" s="20" t="str">
        <f>IF(CW7="","",IF(CW7="-","【-】","【"&amp;SUBSTITUTE(TEXT(CW7,"#,##0.00"),"-","△")&amp;"】"))</f>
        <v>【32.23】</v>
      </c>
      <c r="CX6" s="21">
        <f>IF(CX7="",NA(),CX7)</f>
        <v>76.88</v>
      </c>
      <c r="CY6" s="21">
        <f t="shared" ref="CY6:DG6" si="11">IF(CY7="",NA(),CY7)</f>
        <v>77.819999999999993</v>
      </c>
      <c r="CZ6" s="21">
        <f t="shared" si="11"/>
        <v>78.459999999999994</v>
      </c>
      <c r="DA6" s="21">
        <f t="shared" si="11"/>
        <v>78.55</v>
      </c>
      <c r="DB6" s="21">
        <f t="shared" si="11"/>
        <v>78.459999999999994</v>
      </c>
      <c r="DC6" s="21">
        <f t="shared" si="11"/>
        <v>85.32</v>
      </c>
      <c r="DD6" s="21">
        <f t="shared" si="11"/>
        <v>86</v>
      </c>
      <c r="DE6" s="21">
        <f t="shared" si="11"/>
        <v>86.33</v>
      </c>
      <c r="DF6" s="21">
        <f t="shared" si="11"/>
        <v>87.49</v>
      </c>
      <c r="DG6" s="21">
        <f t="shared" si="11"/>
        <v>87.61</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1">
        <f t="shared" si="14"/>
        <v>0.01</v>
      </c>
      <c r="EN6" s="20">
        <f t="shared" si="14"/>
        <v>0</v>
      </c>
      <c r="EO6" s="20" t="str">
        <f>IF(EO7="","",IF(EO7="-","【-】","【"&amp;SUBSTITUTE(TEXT(EO7,"#,##0.00"),"-","△")&amp;"】"))</f>
        <v>【0.01】</v>
      </c>
    </row>
    <row r="7" spans="1:145" s="22" customFormat="1" x14ac:dyDescent="0.15">
      <c r="A7" s="14"/>
      <c r="B7" s="23">
        <v>2021</v>
      </c>
      <c r="C7" s="23">
        <v>442054</v>
      </c>
      <c r="D7" s="23">
        <v>47</v>
      </c>
      <c r="E7" s="23">
        <v>17</v>
      </c>
      <c r="F7" s="23">
        <v>6</v>
      </c>
      <c r="G7" s="23">
        <v>0</v>
      </c>
      <c r="H7" s="23" t="s">
        <v>98</v>
      </c>
      <c r="I7" s="23" t="s">
        <v>99</v>
      </c>
      <c r="J7" s="23" t="s">
        <v>100</v>
      </c>
      <c r="K7" s="23" t="s">
        <v>101</v>
      </c>
      <c r="L7" s="23" t="s">
        <v>102</v>
      </c>
      <c r="M7" s="23" t="s">
        <v>103</v>
      </c>
      <c r="N7" s="24" t="s">
        <v>104</v>
      </c>
      <c r="O7" s="24" t="s">
        <v>105</v>
      </c>
      <c r="P7" s="24">
        <v>3.93</v>
      </c>
      <c r="Q7" s="24">
        <v>86.56</v>
      </c>
      <c r="R7" s="24">
        <v>2910</v>
      </c>
      <c r="S7" s="24">
        <v>68364</v>
      </c>
      <c r="T7" s="24">
        <v>903.14</v>
      </c>
      <c r="U7" s="24">
        <v>75.7</v>
      </c>
      <c r="V7" s="24">
        <v>2670</v>
      </c>
      <c r="W7" s="24">
        <v>1.72</v>
      </c>
      <c r="X7" s="24">
        <v>1552.33</v>
      </c>
      <c r="Y7" s="24">
        <v>99.06</v>
      </c>
      <c r="Z7" s="24">
        <v>99.02</v>
      </c>
      <c r="AA7" s="24">
        <v>98.66</v>
      </c>
      <c r="AB7" s="24">
        <v>98.64</v>
      </c>
      <c r="AC7" s="24">
        <v>99.08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122.26</v>
      </c>
      <c r="BG7" s="24">
        <v>106.63</v>
      </c>
      <c r="BH7" s="24">
        <v>85.37</v>
      </c>
      <c r="BI7" s="24">
        <v>82.63</v>
      </c>
      <c r="BJ7" s="24">
        <v>48.37</v>
      </c>
      <c r="BK7" s="24">
        <v>169.47</v>
      </c>
      <c r="BL7" s="24">
        <v>512.88</v>
      </c>
      <c r="BM7" s="24">
        <v>641.42999999999995</v>
      </c>
      <c r="BN7" s="24">
        <v>807.81</v>
      </c>
      <c r="BO7" s="24">
        <v>733.23</v>
      </c>
      <c r="BP7" s="24">
        <v>974.72</v>
      </c>
      <c r="BQ7" s="24">
        <v>38.33</v>
      </c>
      <c r="BR7" s="24">
        <v>38.04</v>
      </c>
      <c r="BS7" s="24">
        <v>35.17</v>
      </c>
      <c r="BT7" s="24">
        <v>35.74</v>
      </c>
      <c r="BU7" s="24">
        <v>38.159999999999997</v>
      </c>
      <c r="BV7" s="24">
        <v>53.03</v>
      </c>
      <c r="BW7" s="24">
        <v>51.07</v>
      </c>
      <c r="BX7" s="24">
        <v>56.93</v>
      </c>
      <c r="BY7" s="24">
        <v>49.44</v>
      </c>
      <c r="BZ7" s="24">
        <v>54.39</v>
      </c>
      <c r="CA7" s="24">
        <v>44.22</v>
      </c>
      <c r="CB7" s="24">
        <v>395.68</v>
      </c>
      <c r="CC7" s="24">
        <v>399.17</v>
      </c>
      <c r="CD7" s="24">
        <v>435.36</v>
      </c>
      <c r="CE7" s="24">
        <v>435.03</v>
      </c>
      <c r="CF7" s="24">
        <v>407.93</v>
      </c>
      <c r="CG7" s="24">
        <v>301.77</v>
      </c>
      <c r="CH7" s="24">
        <v>314.68</v>
      </c>
      <c r="CI7" s="24">
        <v>300.17</v>
      </c>
      <c r="CJ7" s="24">
        <v>343.49</v>
      </c>
      <c r="CK7" s="24">
        <v>318.06</v>
      </c>
      <c r="CL7" s="24">
        <v>392.85</v>
      </c>
      <c r="CM7" s="24">
        <v>48.43</v>
      </c>
      <c r="CN7" s="24">
        <v>49.2</v>
      </c>
      <c r="CO7" s="24">
        <v>49.96</v>
      </c>
      <c r="CP7" s="24">
        <v>47.75</v>
      </c>
      <c r="CQ7" s="24">
        <v>47.21</v>
      </c>
      <c r="CR7" s="24">
        <v>39.799999999999997</v>
      </c>
      <c r="CS7" s="24">
        <v>40.83</v>
      </c>
      <c r="CT7" s="24">
        <v>39.130000000000003</v>
      </c>
      <c r="CU7" s="24">
        <v>40.29</v>
      </c>
      <c r="CV7" s="24">
        <v>40.11</v>
      </c>
      <c r="CW7" s="24">
        <v>32.229999999999997</v>
      </c>
      <c r="CX7" s="24">
        <v>76.88</v>
      </c>
      <c r="CY7" s="24">
        <v>77.819999999999993</v>
      </c>
      <c r="CZ7" s="24">
        <v>78.459999999999994</v>
      </c>
      <c r="DA7" s="24">
        <v>78.55</v>
      </c>
      <c r="DB7" s="24">
        <v>78.459999999999994</v>
      </c>
      <c r="DC7" s="24">
        <v>85.32</v>
      </c>
      <c r="DD7" s="24">
        <v>86</v>
      </c>
      <c r="DE7" s="24">
        <v>86.33</v>
      </c>
      <c r="DF7" s="24">
        <v>87.49</v>
      </c>
      <c r="DG7" s="24">
        <v>87.61</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0.01</v>
      </c>
      <c r="EN7" s="24">
        <v>0</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朗子</cp:lastModifiedBy>
  <dcterms:created xsi:type="dcterms:W3CDTF">2022-12-01T02:04:01Z</dcterms:created>
  <dcterms:modified xsi:type="dcterms:W3CDTF">2023-01-18T00:26:59Z</dcterms:modified>
  <cp:category/>
</cp:coreProperties>
</file>