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3\Desktop\経営比較分析\"/>
    </mc:Choice>
  </mc:AlternateContent>
  <workbookProtection workbookAlgorithmName="SHA-512" workbookHashValue="Q1GMaqYbWhMYWgfZNcHQcFBQ7Dz9gnuLrkDKmn/oQtoY/omJQ3zixXeZTG/m5wi9TcIkjgonRZazIqXVOlFCTQ==" workbookSaltValue="ppuebVvlWW7+gDNKVz2N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<sst xmlns="http://schemas.openxmlformats.org/spreadsheetml/2006/main" count="236" uniqueCount="122">
  <si>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</si>
  <si>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</si>
  <si>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</si>
  <si>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</si>
  <si>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</si>
  <si>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</si>
  <si>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</si>
  <si>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</si>
  <si>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</si>
  <si>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</si>
  <si>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</si>
  <si>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</si>
  <si>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</si>
  <si>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</si>
  <si>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</si>
  <si>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</si>
  <si>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</si>
  <si>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</si>
  <si>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</si>
  <si>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</si>
  <si>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</si>
  <si>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</si>
  <si>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</si>
  <si>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</si>
  <si>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</si>
  <si>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</si>
  <si>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</si>
  <si>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</si>
  <si>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</si>
  <si>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</si>
  <si>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</si>
  <si>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</si>
  <si>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</si>
  <si>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</si>
  <si>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</si>
  <si>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</si>
  <si>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</si>
  <si>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</si>
  <si>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</si>
  <si>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</si>
  <si>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</si>
  <si>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</si>
  <si>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</si>
  <si>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</si>
  <si>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</si>
  <si>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</si>
  <si>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</si>
  <si>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</si>
  <si>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</si>
  <si>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</si>
  <si>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</si>
  <si>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</si>
  <si>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</si>
  <si>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</si>
  <si>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</si>
  <si>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</si>
  <si>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</si>
  <si>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</si>
  <si>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</si>
  <si>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</si>
  <si>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</si>
  <si>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</si>
  <si>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</si>
  <si>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</si>
  <si>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</si>
  <si>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</si>
  <si>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</si>
  <si>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</si>
  <si>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</si>
  <si>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</si>
  <si>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</si>
  <si>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</si>
  <si>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</si>
  <si>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</si>
  <si>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</si>
  <si>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</si>
  <si>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</si>
  <si>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</si>
  <si>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</si>
  <si>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</si>
  <si>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</si>
  <si>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</si>
  <si>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</si>
  <si>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</si>
  <si>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</si>
  <si>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</si>
  <si>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</si>
  <si>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</si>
  <si>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</si>
  <si>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</si>
  <si>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</si>
  <si>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</si>
  <si>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</si>
  <si>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</si>
  <si>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</si>
  <si>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</si>
  <si>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</si>
  <si>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</si>
  <si>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</si>
  <si>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</si>
  <si>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</si>
  <si>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</si>
  <si>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</si>
  <si>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</si>
  <si>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</si>
  <si>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</si>
  <si>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</si>
  <si>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</si>
  <si>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</si>
  <si>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</si>
  <si>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</si>
  <si>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</si>
  <si>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</si>
  <si>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</si>
  <si>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</si>
  <si>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</si>
  <si>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</si>
  <si>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</si>
  <si>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</si>
  <si>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おおむね類似団体の平均に近い値で推移してい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106" eb="108">
      <t>キギョウ</t>
    </rPh>
    <rPh sb="108" eb="109">
      <t>サイ</t>
    </rPh>
    <rPh sb="109" eb="111">
      <t>ザンダカ</t>
    </rPh>
    <rPh sb="111" eb="112">
      <t>タイ</t>
    </rPh>
    <rPh sb="112" eb="114">
      <t>ジギョウ</t>
    </rPh>
    <rPh sb="114" eb="116">
      <t>キボ</t>
    </rPh>
    <rPh sb="116" eb="118">
      <t>ヒリツ</t>
    </rPh>
    <rPh sb="149" eb="150">
      <t>シメ</t>
    </rPh>
    <rPh sb="264" eb="266">
      <t>ケイヒ</t>
    </rPh>
    <rPh sb="266" eb="268">
      <t>カイシュウ</t>
    </rPh>
    <rPh sb="268" eb="269">
      <t>リツ</t>
    </rPh>
    <rPh sb="333" eb="335">
      <t>ゲンカ</t>
    </rPh>
    <rPh sb="379" eb="381">
      <t>ルイジ</t>
    </rPh>
    <rPh sb="381" eb="383">
      <t>ダンタイ</t>
    </rPh>
    <rPh sb="384" eb="386">
      <t>ヘイキン</t>
    </rPh>
    <rPh sb="387" eb="388">
      <t>チカ</t>
    </rPh>
    <rPh sb="389" eb="390">
      <t>アタイ</t>
    </rPh>
    <rPh sb="391" eb="393">
      <t>スイイ</t>
    </rPh>
    <rPh sb="588" eb="590">
      <t>イッテイ</t>
    </rPh>
    <phoneticPr fontId="16"/>
  </si>
  <si>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2">
      <t>ケイカ</t>
    </rPh>
    <rPh sb="56" eb="59">
      <t>ゲンジテン</t>
    </rPh>
    <rPh sb="60" eb="61">
      <t>カン</t>
    </rPh>
    <rPh sb="61" eb="62">
      <t>キョ</t>
    </rPh>
    <rPh sb="63" eb="65">
      <t>カイゼン</t>
    </rPh>
    <rPh sb="66" eb="68">
      <t>ヒツヨウ</t>
    </rPh>
    <rPh sb="69" eb="71">
      <t>ジアン</t>
    </rPh>
    <rPh sb="72" eb="74">
      <t>ハッセイ</t>
    </rPh>
    <rPh sb="80" eb="82">
      <t>ショリ</t>
    </rPh>
    <rPh sb="82" eb="84">
      <t>シセツ</t>
    </rPh>
    <rPh sb="94" eb="95">
      <t>トウ</t>
    </rPh>
    <rPh sb="96" eb="98">
      <t>ショリ</t>
    </rPh>
    <rPh sb="98" eb="100">
      <t>ノウリョク</t>
    </rPh>
    <rPh sb="101" eb="103">
      <t>テイカ</t>
    </rPh>
    <rPh sb="108" eb="111">
      <t>フグアイ</t>
    </rPh>
    <rPh sb="112" eb="113">
      <t>ショウ</t>
    </rPh>
    <rPh sb="125" eb="127">
      <t>ツド</t>
    </rPh>
    <rPh sb="127" eb="129">
      <t>シュウゼン</t>
    </rPh>
    <rPh sb="130" eb="131">
      <t>オコナ</t>
    </rPh>
    <phoneticPr fontId="4"/>
  </si>
  <si>
    <t>　小規模集合排水処理事業については、処理区域内人口の9割以上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0">
      <t>ショリ</t>
    </rPh>
    <rPh sb="20" eb="23">
      <t>クイキナイ</t>
    </rPh>
    <rPh sb="23" eb="25">
      <t>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68">
      <t>ゲンショウ</t>
    </rPh>
    <rPh sb="68" eb="70">
      <t>ケイコウ</t>
    </rPh>
    <rPh sb="74" eb="75">
      <t>カギ</t>
    </rPh>
    <rPh sb="78" eb="81">
      <t>シヨウリョウ</t>
    </rPh>
    <rPh sb="81" eb="83">
      <t>シュウニュウ</t>
    </rPh>
    <rPh sb="84" eb="86">
      <t>イジ</t>
    </rPh>
    <rPh sb="86" eb="89">
      <t>カンリヒ</t>
    </rPh>
    <rPh sb="90" eb="91">
      <t>マカナ</t>
    </rPh>
    <rPh sb="94" eb="95">
      <t>ムズカ</t>
    </rPh>
    <rPh sb="98" eb="100">
      <t>イッパン</t>
    </rPh>
    <rPh sb="100" eb="102">
      <t>カイケイ</t>
    </rPh>
    <rPh sb="105" eb="107">
      <t>クリイレ</t>
    </rPh>
    <rPh sb="107" eb="108">
      <t>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0">
      <t>クリイレ</t>
    </rPh>
    <rPh sb="150" eb="151">
      <t>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</si>
</sst>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34-4FC8-8815-01C8840F58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B34-4FC8-8815-01C8840F58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98.49</c:v>
                </c:pt>
                <c:pt idx="4">
                  <c:v>100</c:v>
                </c:pt>
              </c:numCache>
            </c:numRef>
          </c:val>
          <c:extLst>
            <c:ext xmlns:c16="http://schemas.microsoft.com/office/drawing/2014/chart" uri="{C3380CC4-5D6E-409C-BE32-E72D297353CC}">
              <c16:uniqueId val="{00000000-3EBC-48A3-AAFE-E86C125D03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C-48A3-AAFE-E86C125D03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4-4BBF-93D4-F484447DFC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4-4BBF-93D4-F484447DFC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2-4300-8E5C-872197B4F7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2-4300-8E5C-872197B4F7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0-4EC6-A2B8-A61CCEAC83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0-4EC6-A2B8-A61CCEAC83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0-4CBC-9224-B844C4C2FE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0-4CBC-9224-B844C4C2FE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20-4EFA-AB63-DE8F3B119F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1837.88</c:v>
                </c:pt>
                <c:pt idx="2">
                  <c:v>1748.51</c:v>
                </c:pt>
                <c:pt idx="3">
                  <c:v>1640.16</c:v>
                </c:pt>
                <c:pt idx="4">
                  <c:v>1521.05</c:v>
                </c:pt>
              </c:numCache>
            </c:numRef>
          </c:val>
          <c:smooth val="0"/>
          <c:extLst>
            <c:ext xmlns:c16="http://schemas.microsoft.com/office/drawing/2014/chart" uri="{C3380CC4-5D6E-409C-BE32-E72D297353CC}">
              <c16:uniqueId val="{00000001-D920-4EFA-AB63-DE8F3B119F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23.49</c:v>
                </c:pt>
                <c:pt idx="1">
                  <c:v>25.92</c:v>
                </c:pt>
                <c:pt idx="2">
                  <c:v>33.76</c:v>
                </c:pt>
                <c:pt idx="3">
                  <c:v>29.55</c:v>
                </c:pt>
                <c:pt idx="4">
                  <c:v>29.64</c:v>
                </c:pt>
              </c:numCache>
            </c:numRef>
          </c:val>
          <c:extLst>
            <c:ext xmlns:c16="http://schemas.microsoft.com/office/drawing/2014/chart" uri="{C3380CC4-5D6E-409C-BE32-E72D297353CC}">
              <c16:uniqueId val="{00000000-4C38-4955-9831-D4676C344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4C38-4955-9831-D4676C344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651.58000000000004</c:v>
                </c:pt>
                <c:pt idx="1">
                  <c:v>597.02</c:v>
                </c:pt>
                <c:pt idx="2">
                  <c:v>454.8</c:v>
                </c:pt>
                <c:pt idx="3">
                  <c:v>535.63</c:v>
                </c:pt>
                <c:pt idx="4">
                  <c:v>539.72</c:v>
                </c:pt>
              </c:numCache>
            </c:numRef>
          </c:val>
          <c:extLst>
            <c:ext xmlns:c16="http://schemas.microsoft.com/office/drawing/2014/chart" uri="{C3380CC4-5D6E-409C-BE32-E72D297353CC}">
              <c16:uniqueId val="{00000000-CBE1-4CCD-B033-BA7C857F79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525.22</c:v>
                </c:pt>
                <c:pt idx="2">
                  <c:v>520.91999999999996</c:v>
                </c:pt>
                <c:pt idx="3">
                  <c:v>486.77</c:v>
                </c:pt>
                <c:pt idx="4">
                  <c:v>502.1</c:v>
                </c:pt>
              </c:numCache>
            </c:numRef>
          </c:val>
          <c:smooth val="0"/>
          <c:extLst>
            <c:ext xmlns:c16="http://schemas.microsoft.com/office/drawing/2014/chart" uri="{C3380CC4-5D6E-409C-BE32-E72D297353CC}">
              <c16:uniqueId val="{00000001-CBE1-4CCD-B033-BA7C857F79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38.46</c:v>
                </c:pt>
                <c:pt idx="1">
                  <c:v>38.46</c:v>
                </c:pt>
                <c:pt idx="2">
                  <c:v>38.46</c:v>
                </c:pt>
                <c:pt idx="3">
                  <c:v>35.9</c:v>
                </c:pt>
                <c:pt idx="4">
                  <c:v>30.77</c:v>
                </c:pt>
              </c:numCache>
            </c:numRef>
          </c:val>
          <c:extLst>
            <c:ext xmlns:c16="http://schemas.microsoft.com/office/drawing/2014/chart" uri="{C3380CC4-5D6E-409C-BE32-E72D297353CC}">
              <c16:uniqueId val="{00000000-D3C4-4689-94D3-3848E7B724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D3C4-4689-94D3-3848E7B724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93.42</c:v>
                </c:pt>
                <c:pt idx="1">
                  <c:v>94.29</c:v>
                </c:pt>
                <c:pt idx="2">
                  <c:v>94.12</c:v>
                </c:pt>
                <c:pt idx="3">
                  <c:v>93.44</c:v>
                </c:pt>
                <c:pt idx="4">
                  <c:v>93.22</c:v>
                </c:pt>
              </c:numCache>
            </c:numRef>
          </c:val>
          <c:extLst>
            <c:ext xmlns:c16="http://schemas.microsoft.com/office/drawing/2014/chart" uri="{C3380CC4-5D6E-409C-BE32-E72D297353CC}">
              <c16:uniqueId val="{00000000-058B-4692-8820-1782EC5D82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91.52</c:v>
                </c:pt>
                <c:pt idx="2">
                  <c:v>90.33</c:v>
                </c:pt>
                <c:pt idx="3">
                  <c:v>90.04</c:v>
                </c:pt>
                <c:pt idx="4">
                  <c:v>90.58</c:v>
                </c:pt>
              </c:numCache>
            </c:numRef>
          </c:val>
          <c:smooth val="0"/>
          <c:extLst>
            <c:ext xmlns:c16="http://schemas.microsoft.com/office/drawing/2014/chart" uri="{C3380CC4-5D6E-409C-BE32-E72D297353CC}">
              <c16:uniqueId val="{00000001-058B-4692-8820-1782EC5D82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佐伯市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68364</v>
      </c>
      <c r="AM8" s="54"/>
      <c r="AN8" s="54"/>
      <c r="AO8" s="54"/>
      <c r="AP8" s="54"/>
      <c r="AQ8" s="54"/>
      <c r="AR8" s="54"/>
      <c r="AS8" s="54"/>
      <c r="AT8" s="53">
        <f>データ!T6</f>
        <v>903.14</v>
      </c>
      <c r="AU8" s="53"/>
      <c r="AV8" s="53"/>
      <c r="AW8" s="53"/>
      <c r="AX8" s="53"/>
      <c r="AY8" s="53"/>
      <c r="AZ8" s="53"/>
      <c r="BA8" s="53"/>
      <c r="BB8" s="53">
        <f>データ!U6</f>
        <v>75.7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0.09</v>
      </c>
      <c r="Q10" s="53"/>
      <c r="R10" s="53"/>
      <c r="S10" s="53"/>
      <c r="T10" s="53"/>
      <c r="U10" s="53"/>
      <c r="V10" s="53"/>
      <c r="W10" s="53">
        <f>データ!Q6</f>
        <v>100</v>
      </c>
      <c r="X10" s="53"/>
      <c r="Y10" s="53"/>
      <c r="Z10" s="53"/>
      <c r="AA10" s="53"/>
      <c r="AB10" s="53"/>
      <c r="AC10" s="53"/>
      <c r="AD10" s="54">
        <f>データ!R6</f>
        <v>2910</v>
      </c>
      <c r="AE10" s="54"/>
      <c r="AF10" s="54"/>
      <c r="AG10" s="54"/>
      <c r="AH10" s="54"/>
      <c r="AI10" s="54"/>
      <c r="AJ10" s="54"/>
      <c r="AK10" s="2"/>
      <c r="AL10" s="54">
        <f>データ!V6</f>
        <v>59</v>
      </c>
      <c r="AM10" s="54"/>
      <c r="AN10" s="54"/>
      <c r="AO10" s="54"/>
      <c r="AP10" s="54"/>
      <c r="AQ10" s="54"/>
      <c r="AR10" s="54"/>
      <c r="AS10" s="54"/>
      <c r="AT10" s="53">
        <f>データ!W6</f>
        <v>0.04</v>
      </c>
      <c r="AU10" s="53"/>
      <c r="AV10" s="53"/>
      <c r="AW10" s="53"/>
      <c r="AX10" s="53"/>
      <c r="AY10" s="53"/>
      <c r="AZ10" s="53"/>
      <c r="BA10" s="53"/>
      <c r="BB10" s="53">
        <f>データ!X6</f>
        <v>1475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【1,522.01】</v>
      </c>
      <c r="I86" s="12" t="str">
        <f>データ!CA6</f>
        <v>【37.79】</v>
      </c>
      <c r="J86" s="12" t="str">
        <f>データ!CL6</f>
        <v>【497.52】</v>
      </c>
      <c r="K86" s="12" t="str">
        <f>データ!CW6</f>
        <v>【46.97】</v>
      </c>
      <c r="L86" s="12" t="str">
        <f>データ!DH6</f>
        <v>【90.42】</v>
      </c>
      <c r="M86" s="12" t="s">
        <v>45</v>
      </c>
      <c r="N86" s="12" t="s">
        <v>43</v>
      </c>
      <c r="O86" s="12" t="str">
        <f>データ!EO6</f>
        <v>【0.00】</v>
      </c>
    </row>
  </sheetData>
  <sheetProtection algorithmName="SHA-512" hashValue="UhkRQnZ/7yytSejOOgz+jfgk9iBItpgd9zhPi47CJbUt7+3NIdOvbP0ssieorkbncA4Vd1cvO0BDzwVOvF/lJQ==" saltValue="U4Kr7EJ2FnmmimXTevMS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442054</v>
      </c>
      <c r="D6" s="19">
        <f t="shared" si="3"/>
        <v>47</v>
      </c>
      <c r="E6" s="19">
        <f t="shared" si="3"/>
        <v>17</v>
      </c>
      <c r="F6" s="19">
        <f t="shared" si="3"/>
        <v>9</v>
      </c>
      <c r="G6" s="19">
        <f t="shared" si="3"/>
        <v>0</v>
      </c>
      <c r="H6" s="19" t="str">
        <f t="shared" si="3"/>
        <v>大分県　佐伯市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0.09</v>
      </c>
      <c r="Q6" s="20">
        <f t="shared" si="3"/>
        <v>100</v>
      </c>
      <c r="R6" s="20">
        <f t="shared" si="3"/>
        <v>2910</v>
      </c>
      <c r="S6" s="20">
        <f t="shared" si="3"/>
        <v>68364</v>
      </c>
      <c r="T6" s="20">
        <f t="shared" si="3"/>
        <v>903.14</v>
      </c>
      <c r="U6" s="20">
        <f t="shared" si="3"/>
        <v>75.7</v>
      </c>
      <c r="V6" s="20">
        <f t="shared" si="3"/>
        <v>59</v>
      </c>
      <c r="W6" s="20">
        <f t="shared" si="3"/>
        <v>0.04</v>
      </c>
      <c r="X6" s="20">
        <f t="shared" si="3"/>
        <v>1475</v>
      </c>
      <c r="Y6" s="21">
        <f>IF(Y7="",NA(),Y7)</f>
        <v>100</v>
      </c>
      <c r="Z6" s="21">
        <f t="shared" ref="Z6:AH6" si="4">IF(Z7="",NA(),Z7)</f>
        <v>100</v>
      </c>
      <c r="AA6" s="21">
        <f t="shared" si="4"/>
        <v>100</v>
      </c>
      <c r="AB6" s="21">
        <f t="shared" si="4"/>
        <v>98.49</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2559.94</v>
      </c>
      <c r="BL6" s="21">
        <f t="shared" si="7"/>
        <v>1837.88</v>
      </c>
      <c r="BM6" s="21">
        <f t="shared" si="7"/>
        <v>1748.51</v>
      </c>
      <c r="BN6" s="21">
        <f t="shared" si="7"/>
        <v>1640.16</v>
      </c>
      <c r="BO6" s="21">
        <f t="shared" si="7"/>
        <v>1521.05</v>
      </c>
      <c r="BP6" s="20" t="str">
        <f>IF(BP7="","",IF(BP7="-","【-】","【"&amp;SUBSTITUTE(TEXT(BP7,"#,##0.00"),"-","△")&amp;"】"))</f>
        <v>【1,522.01】</v>
      </c>
      <c r="BQ6" s="21">
        <f>IF(BQ7="",NA(),BQ7)</f>
        <v>23.49</v>
      </c>
      <c r="BR6" s="21">
        <f t="shared" ref="BR6:BZ6" si="8">IF(BR7="",NA(),BR7)</f>
        <v>25.92</v>
      </c>
      <c r="BS6" s="21">
        <f t="shared" si="8"/>
        <v>33.76</v>
      </c>
      <c r="BT6" s="21">
        <f t="shared" si="8"/>
        <v>29.55</v>
      </c>
      <c r="BU6" s="21">
        <f t="shared" si="8"/>
        <v>29.64</v>
      </c>
      <c r="BV6" s="21">
        <f t="shared" si="8"/>
        <v>37.82</v>
      </c>
      <c r="BW6" s="21">
        <f t="shared" si="8"/>
        <v>35.03</v>
      </c>
      <c r="BX6" s="21">
        <f t="shared" si="8"/>
        <v>34.99</v>
      </c>
      <c r="BY6" s="21">
        <f t="shared" si="8"/>
        <v>38.270000000000003</v>
      </c>
      <c r="BZ6" s="21">
        <f t="shared" si="8"/>
        <v>37.520000000000003</v>
      </c>
      <c r="CA6" s="20" t="str">
        <f>IF(CA7="","",IF(CA7="-","【-】","【"&amp;SUBSTITUTE(TEXT(CA7,"#,##0.00"),"-","△")&amp;"】"))</f>
        <v>【37.79】</v>
      </c>
      <c r="CB6" s="21">
        <f>IF(CB7="",NA(),CB7)</f>
        <v>651.58000000000004</v>
      </c>
      <c r="CC6" s="21">
        <f t="shared" ref="CC6:CK6" si="9">IF(CC7="",NA(),CC7)</f>
        <v>597.02</v>
      </c>
      <c r="CD6" s="21">
        <f t="shared" si="9"/>
        <v>454.8</v>
      </c>
      <c r="CE6" s="21">
        <f t="shared" si="9"/>
        <v>535.63</v>
      </c>
      <c r="CF6" s="21">
        <f t="shared" si="9"/>
        <v>539.72</v>
      </c>
      <c r="CG6" s="21">
        <f t="shared" si="9"/>
        <v>482.51</v>
      </c>
      <c r="CH6" s="21">
        <f t="shared" si="9"/>
        <v>525.22</v>
      </c>
      <c r="CI6" s="21">
        <f t="shared" si="9"/>
        <v>520.91999999999996</v>
      </c>
      <c r="CJ6" s="21">
        <f t="shared" si="9"/>
        <v>486.77</v>
      </c>
      <c r="CK6" s="21">
        <f t="shared" si="9"/>
        <v>502.1</v>
      </c>
      <c r="CL6" s="20" t="str">
        <f>IF(CL7="","",IF(CL7="-","【-】","【"&amp;SUBSTITUTE(TEXT(CL7,"#,##0.00"),"-","△")&amp;"】"))</f>
        <v>【497.52】</v>
      </c>
      <c r="CM6" s="21">
        <f>IF(CM7="",NA(),CM7)</f>
        <v>38.46</v>
      </c>
      <c r="CN6" s="21">
        <f t="shared" ref="CN6:CV6" si="10">IF(CN7="",NA(),CN7)</f>
        <v>38.46</v>
      </c>
      <c r="CO6" s="21">
        <f t="shared" si="10"/>
        <v>38.46</v>
      </c>
      <c r="CP6" s="21">
        <f t="shared" si="10"/>
        <v>35.9</v>
      </c>
      <c r="CQ6" s="21">
        <f t="shared" si="10"/>
        <v>30.77</v>
      </c>
      <c r="CR6" s="21">
        <f t="shared" si="10"/>
        <v>39.15</v>
      </c>
      <c r="CS6" s="21">
        <f t="shared" si="10"/>
        <v>35.340000000000003</v>
      </c>
      <c r="CT6" s="21">
        <f t="shared" si="10"/>
        <v>34.68</v>
      </c>
      <c r="CU6" s="21">
        <f t="shared" si="10"/>
        <v>34.700000000000003</v>
      </c>
      <c r="CV6" s="21">
        <f t="shared" si="10"/>
        <v>46.83</v>
      </c>
      <c r="CW6" s="20" t="str">
        <f>IF(CW7="","",IF(CW7="-","【-】","【"&amp;SUBSTITUTE(TEXT(CW7,"#,##0.00"),"-","△")&amp;"】"))</f>
        <v>【46.97】</v>
      </c>
      <c r="CX6" s="21">
        <f>IF(CX7="",NA(),CX7)</f>
        <v>93.42</v>
      </c>
      <c r="CY6" s="21">
        <f t="shared" ref="CY6:DG6" si="11">IF(CY7="",NA(),CY7)</f>
        <v>94.29</v>
      </c>
      <c r="CZ6" s="21">
        <f t="shared" si="11"/>
        <v>94.12</v>
      </c>
      <c r="DA6" s="21">
        <f t="shared" si="11"/>
        <v>93.44</v>
      </c>
      <c r="DB6" s="21">
        <f t="shared" si="11"/>
        <v>93.22</v>
      </c>
      <c r="DC6" s="21">
        <f t="shared" si="11"/>
        <v>89.54</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442054</v>
      </c>
      <c r="D7" s="23">
        <v>47</v>
      </c>
      <c r="E7" s="23">
        <v>17</v>
      </c>
      <c r="F7" s="23">
        <v>9</v>
      </c>
      <c r="G7" s="23">
        <v>0</v>
      </c>
      <c r="H7" s="23" t="s">
        <v>99</v>
      </c>
      <c r="I7" s="23" t="s">
        <v>100</v>
      </c>
      <c r="J7" s="23" t="s">
        <v>101</v>
      </c>
      <c r="K7" s="23" t="s">
        <v>102</v>
      </c>
      <c r="L7" s="23" t="s">
        <v>103</v>
      </c>
      <c r="M7" s="23" t="s">
        <v>104</v>
      </c>
      <c r="N7" s="24" t="s">
        <v>105</v>
      </c>
      <c r="O7" s="24" t="s">
        <v>106</v>
      </c>
      <c r="P7" s="24">
        <v>0.09</v>
      </c>
      <c r="Q7" s="24">
        <v>100</v>
      </c>
      <c r="R7" s="24">
        <v>2910</v>
      </c>
      <c r="S7" s="24">
        <v>68364</v>
      </c>
      <c r="T7" s="24">
        <v>903.14</v>
      </c>
      <c r="U7" s="24">
        <v>75.7</v>
      </c>
      <c r="V7" s="24">
        <v>59</v>
      </c>
      <c r="W7" s="24">
        <v>0.04</v>
      </c>
      <c r="X7" s="24">
        <v>1475</v>
      </c>
      <c r="Y7" s="24">
        <v>100</v>
      </c>
      <c r="Z7" s="24">
        <v>100</v>
      </c>
      <c r="AA7" s="24">
        <v>100</v>
      </c>
      <c r="AB7" s="24">
        <v>98.49</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2559.94</v>
      </c>
      <c r="BL7" s="24">
        <v>1837.88</v>
      </c>
      <c r="BM7" s="24">
        <v>1748.51</v>
      </c>
      <c r="BN7" s="24">
        <v>1640.16</v>
      </c>
      <c r="BO7" s="24">
        <v>1521.05</v>
      </c>
      <c r="BP7" s="24">
        <v>1522.01</v>
      </c>
      <c r="BQ7" s="24">
        <v>23.49</v>
      </c>
      <c r="BR7" s="24">
        <v>25.92</v>
      </c>
      <c r="BS7" s="24">
        <v>33.76</v>
      </c>
      <c r="BT7" s="24">
        <v>29.55</v>
      </c>
      <c r="BU7" s="24">
        <v>29.64</v>
      </c>
      <c r="BV7" s="24">
        <v>37.82</v>
      </c>
      <c r="BW7" s="24">
        <v>35.03</v>
      </c>
      <c r="BX7" s="24">
        <v>34.99</v>
      </c>
      <c r="BY7" s="24">
        <v>38.270000000000003</v>
      </c>
      <c r="BZ7" s="24">
        <v>37.520000000000003</v>
      </c>
      <c r="CA7" s="24">
        <v>37.79</v>
      </c>
      <c r="CB7" s="24">
        <v>651.58000000000004</v>
      </c>
      <c r="CC7" s="24">
        <v>597.02</v>
      </c>
      <c r="CD7" s="24">
        <v>454.8</v>
      </c>
      <c r="CE7" s="24">
        <v>535.63</v>
      </c>
      <c r="CF7" s="24">
        <v>539.72</v>
      </c>
      <c r="CG7" s="24">
        <v>482.51</v>
      </c>
      <c r="CH7" s="24">
        <v>525.22</v>
      </c>
      <c r="CI7" s="24">
        <v>520.91999999999996</v>
      </c>
      <c r="CJ7" s="24">
        <v>486.77</v>
      </c>
      <c r="CK7" s="24">
        <v>502.1</v>
      </c>
      <c r="CL7" s="24">
        <v>497.52</v>
      </c>
      <c r="CM7" s="24">
        <v>38.46</v>
      </c>
      <c r="CN7" s="24">
        <v>38.46</v>
      </c>
      <c r="CO7" s="24">
        <v>38.46</v>
      </c>
      <c r="CP7" s="24">
        <v>35.9</v>
      </c>
      <c r="CQ7" s="24">
        <v>30.77</v>
      </c>
      <c r="CR7" s="24">
        <v>39.15</v>
      </c>
      <c r="CS7" s="24">
        <v>35.340000000000003</v>
      </c>
      <c r="CT7" s="24">
        <v>34.68</v>
      </c>
      <c r="CU7" s="24">
        <v>34.700000000000003</v>
      </c>
      <c r="CV7" s="24">
        <v>46.83</v>
      </c>
      <c r="CW7" s="24">
        <v>46.97</v>
      </c>
      <c r="CX7" s="24">
        <v>93.42</v>
      </c>
      <c r="CY7" s="24">
        <v>94.29</v>
      </c>
      <c r="CZ7" s="24">
        <v>94.12</v>
      </c>
      <c r="DA7" s="24">
        <v>93.44</v>
      </c>
      <c r="DB7" s="24">
        <v>93.22</v>
      </c>
      <c r="DC7" s="24">
        <v>89.54</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朗子</cp:lastModifiedBy>
  <dcterms:created xsi:type="dcterms:W3CDTF">2022-12-01T02:05:33Z</dcterms:created>
  <dcterms:modified xsi:type="dcterms:W3CDTF">2023-01-18T00:29:02Z</dcterms:modified>
  <cp:category/>
</cp:coreProperties>
</file>