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11303\Desktop\経営比較分析\"/>
    </mc:Choice>
  </mc:AlternateContent>
  <workbookProtection workbookAlgorithmName="SHA-512" workbookHashValue="Q1GMaqYbWhMYWgfZNcHQcFBQ7Dz9gnuLrkDKmn/oQtoY/omJQ3zixXeZTG/m5wi9TcIkjgonRZazIqXVOlFCTQ==" workbookSaltValue="ppuebVvlWW7+gDNKVz2Nj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B10" i="4"/>
  <c r="AD8" i="4"/>
  <c r="I8" i="4"/>
  <c r="B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<sst xmlns="http://schemas.openxmlformats.org/spreadsheetml/2006/main" count="236" uniqueCount="122">
  <si>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</si>
  <si>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</si>
  <si>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</si>
  <si>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</si>
  <si>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</si>
  <si>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</si>
  <si>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</si>
  <si>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</si>
  <si>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</si>
  <si>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</si>
  <si>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</si>
  <si>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</si>
  <si>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</si>
  <si>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</si>
  <si>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</si>
  <si>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</si>
  <si>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</si>
  <si>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</si>
  <si>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</si>
  <si>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</si>
  <si>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</si>
  <si>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</si>
  <si>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</si>
  <si>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</si>
  <si>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</si>
  <si>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</si>
  <si>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</si>
  <si>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</si>
  <si>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</si>
  <si>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</si>
  <si>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</si>
  <si>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</si>
  <si>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</si>
  <si>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</si>
  <si>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</si>
  <si>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</si>
  <si>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</si>
  <si>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</si>
  <si>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</si>
  <si>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</si>
  <si>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</si>
  <si>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</si>
  <si>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</si>
  <si>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</si>
  <si>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</si>
  <si>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</si>
  <si>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</si>
  <si>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</si>
  <si>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</si>
  <si>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</si>
  <si>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</si>
  <si>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</si>
  <si>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</si>
  <si>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</si>
  <si>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</si>
  <si>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</si>
  <si>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</si>
  <si>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</si>
  <si>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</si>
  <si>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</si>
  <si>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</si>
  <si>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</si>
  <si>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</si>
  <si>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</si>
  <si>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</si>
  <si>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</si>
  <si>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</si>
  <si>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</si>
  <si>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</si>
  <si>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</si>
  <si>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</si>
  <si>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</si>
  <si>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</si>
  <si>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</si>
  <si>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</si>
  <si>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</si>
  <si>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</si>
  <si>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</si>
  <si>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</si>
  <si>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</si>
  <si>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</si>
  <si>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</si>
  <si>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</si>
  <si>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</si>
  <si>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</si>
  <si>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</si>
  <si>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</si>
  <si>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</si>
  <si>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</si>
  <si>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</si>
  <si>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</si>
  <si>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</si>
  <si>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</si>
  <si>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</si>
  <si>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</si>
  <si>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</si>
  <si>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</si>
  <si>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</si>
  <si>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</si>
  <si>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</si>
  <si>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</si>
  <si>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</si>
  <si>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</si>
  <si>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</si>
  <si>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</si>
  <si>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</si>
  <si>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</si>
  <si>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</si>
  <si>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</si>
  <si>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</si>
  <si>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</si>
  <si>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</si>
  <si>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</si>
  <si>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</si>
  <si>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</si>
  <si>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</si>
  <si>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</si>
  <si>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</si>
  <si>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</si>
  <si>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収益的収支比率』…総収益で総費用に地方債償還金を加えた費用をどの程度賄えているかを示す指標。指標上は概ね適正な値を示しているが、使用料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企業債残高対事業規模比率は0％となっている。当該事業に新たな整備予定が無いため、企業債を新たに借り入れる予定もなく、償還の負担は今後少しずつ軽くなると見られる。
⑤『経費回収率』…使用料で回収すべき経費を、どの程度使用料で賄えているかを示す指標。類似団体の平均と比べ低い数値で推移している。
⑥『汚水処理原価』…有収水量1㎥当たりの汚水処理に要した費用で、汚水処理に係るコストを示す指標。おおむね類似団体の平均に近い値で推移している。当該事業は処理区域内の戸数が少なく、そのほとんどについて接続を終えているため、接続数の増加（接続率の上昇）による使用料や有収水量の大きな増加は見込みにくい。一方で修繕料等の維持管理費は今後増加することも十分考えられるため、各種経費の見直しを行い、効率的な経営に努める必要がある。
⑦『施設利用率』…施設の対応可能能力に対する処理水量の割合で、施設の利用状況を判断する指標。おおむね一定の水準で推移している。
⑧『水洗化率』…処理区域内人口のうち、実際に水洗便所を設置して汚水処理している割合を示す指標。比較的高い水準にあり、当該事業の対象地域において適正な汚水処理が行われているといえる。
　</t>
    <rPh sb="11" eb="14">
      <t>ソウシュウエキ</t>
    </rPh>
    <rPh sb="15" eb="18">
      <t>ソウヒヨウ</t>
    </rPh>
    <rPh sb="19" eb="22">
      <t>チホウサイ</t>
    </rPh>
    <rPh sb="22" eb="25">
      <t>ショウカンキン</t>
    </rPh>
    <rPh sb="26" eb="27">
      <t>クワ</t>
    </rPh>
    <rPh sb="29" eb="31">
      <t>ヒヨウ</t>
    </rPh>
    <rPh sb="34" eb="36">
      <t>テイド</t>
    </rPh>
    <rPh sb="36" eb="37">
      <t>マカナ</t>
    </rPh>
    <rPh sb="43" eb="44">
      <t>シメ</t>
    </rPh>
    <rPh sb="45" eb="47">
      <t>シヒョウ</t>
    </rPh>
    <rPh sb="48" eb="50">
      <t>シヒョウ</t>
    </rPh>
    <rPh sb="50" eb="51">
      <t>ジョウ</t>
    </rPh>
    <rPh sb="52" eb="53">
      <t>オオム</t>
    </rPh>
    <rPh sb="54" eb="56">
      <t>テキセイ</t>
    </rPh>
    <rPh sb="57" eb="58">
      <t>アタイ</t>
    </rPh>
    <rPh sb="59" eb="60">
      <t>シメ</t>
    </rPh>
    <rPh sb="106" eb="108">
      <t>キギョウ</t>
    </rPh>
    <rPh sb="108" eb="109">
      <t>サイ</t>
    </rPh>
    <rPh sb="109" eb="111">
      <t>ザンダカ</t>
    </rPh>
    <rPh sb="111" eb="112">
      <t>タイ</t>
    </rPh>
    <rPh sb="112" eb="114">
      <t>ジギョウ</t>
    </rPh>
    <rPh sb="114" eb="116">
      <t>キボ</t>
    </rPh>
    <rPh sb="116" eb="118">
      <t>ヒリツ</t>
    </rPh>
    <rPh sb="149" eb="150">
      <t>シメ</t>
    </rPh>
    <rPh sb="264" eb="266">
      <t>ケイヒ</t>
    </rPh>
    <rPh sb="266" eb="268">
      <t>カイシュウ</t>
    </rPh>
    <rPh sb="268" eb="269">
      <t>リツ</t>
    </rPh>
    <rPh sb="333" eb="335">
      <t>ゲンカ</t>
    </rPh>
    <rPh sb="379" eb="381">
      <t>ルイジ</t>
    </rPh>
    <rPh sb="381" eb="383">
      <t>ダンタイ</t>
    </rPh>
    <rPh sb="384" eb="386">
      <t>ヘイキン</t>
    </rPh>
    <rPh sb="387" eb="388">
      <t>チカ</t>
    </rPh>
    <rPh sb="389" eb="390">
      <t>アタイ</t>
    </rPh>
    <rPh sb="391" eb="393">
      <t>スイイ</t>
    </rPh>
    <rPh sb="588" eb="590">
      <t>イッテイ</t>
    </rPh>
    <phoneticPr fontId="16"/>
  </si>
  <si>
    <t>③『管渠改善率』…当該年度に更新した管渠延長の割合を示す指標。当該事業は供用が開始されてから20年が経過したが、現時点で管渠の改善が必要な事案は発生していない。処理施設においてはマンホール等に処理能力の低下につながる不具合が生じたケースもあるが、その都度修繕を行っている。</t>
    <rPh sb="31" eb="33">
      <t>トウガイ</t>
    </rPh>
    <rPh sb="33" eb="35">
      <t>ジギョウ</t>
    </rPh>
    <rPh sb="36" eb="38">
      <t>キョウヨウ</t>
    </rPh>
    <rPh sb="39" eb="41">
      <t>カイシ</t>
    </rPh>
    <rPh sb="48" eb="49">
      <t>ネン</t>
    </rPh>
    <rPh sb="50" eb="52">
      <t>ケイカ</t>
    </rPh>
    <rPh sb="56" eb="59">
      <t>ゲンジテン</t>
    </rPh>
    <rPh sb="60" eb="61">
      <t>カン</t>
    </rPh>
    <rPh sb="61" eb="62">
      <t>キョ</t>
    </rPh>
    <rPh sb="63" eb="65">
      <t>カイゼン</t>
    </rPh>
    <rPh sb="66" eb="68">
      <t>ヒツヨウ</t>
    </rPh>
    <rPh sb="69" eb="71">
      <t>ジアン</t>
    </rPh>
    <rPh sb="72" eb="74">
      <t>ハッセイ</t>
    </rPh>
    <rPh sb="80" eb="82">
      <t>ショリ</t>
    </rPh>
    <rPh sb="82" eb="84">
      <t>シセツ</t>
    </rPh>
    <rPh sb="94" eb="95">
      <t>トウ</t>
    </rPh>
    <rPh sb="96" eb="98">
      <t>ショリ</t>
    </rPh>
    <rPh sb="98" eb="100">
      <t>ノウリョク</t>
    </rPh>
    <rPh sb="101" eb="103">
      <t>テイカ</t>
    </rPh>
    <rPh sb="108" eb="111">
      <t>フグアイ</t>
    </rPh>
    <rPh sb="112" eb="113">
      <t>ショウ</t>
    </rPh>
    <rPh sb="125" eb="127">
      <t>ツド</t>
    </rPh>
    <rPh sb="127" eb="129">
      <t>シュウゼン</t>
    </rPh>
    <rPh sb="130" eb="131">
      <t>オコナ</t>
    </rPh>
    <phoneticPr fontId="4"/>
  </si>
  <si>
    <t>　小規模集合排水処理事業については、処理区域内人口の9割以上について水洗化が進んでいるが、人口は減少しており、それに伴い使用料収入も減少傾向にある。限られた使用料収入で維持管理費を賄うのは難しく、一般会計からの繰入金に頼らざるを得ない状況にある。財政状況が今後さらに厳しくなることが予想されるが、繰入金への依存度を軽減すべく経費削減等の経営努力を行う。</t>
    <rPh sb="1" eb="4">
      <t>ショウキボ</t>
    </rPh>
    <rPh sb="4" eb="6">
      <t>シュウゴウ</t>
    </rPh>
    <rPh sb="6" eb="8">
      <t>ハイスイ</t>
    </rPh>
    <rPh sb="8" eb="10">
      <t>ショリ</t>
    </rPh>
    <rPh sb="10" eb="12">
      <t>ジギョウ</t>
    </rPh>
    <rPh sb="18" eb="20">
      <t>ショリ</t>
    </rPh>
    <rPh sb="20" eb="23">
      <t>クイキナイ</t>
    </rPh>
    <rPh sb="23" eb="25">
      <t>ジンコウ</t>
    </rPh>
    <rPh sb="27" eb="28">
      <t>ワリ</t>
    </rPh>
    <rPh sb="28" eb="30">
      <t>イジョウ</t>
    </rPh>
    <rPh sb="34" eb="37">
      <t>スイセンカ</t>
    </rPh>
    <rPh sb="38" eb="39">
      <t>スス</t>
    </rPh>
    <rPh sb="45" eb="47">
      <t>ジンコウ</t>
    </rPh>
    <rPh sb="48" eb="50">
      <t>ゲンショウ</t>
    </rPh>
    <rPh sb="58" eb="59">
      <t>トモナ</t>
    </rPh>
    <rPh sb="60" eb="63">
      <t>シヨウリョウ</t>
    </rPh>
    <rPh sb="63" eb="65">
      <t>シュウニュウ</t>
    </rPh>
    <rPh sb="66" eb="68">
      <t>ゲンショウ</t>
    </rPh>
    <rPh sb="68" eb="70">
      <t>ケイコウ</t>
    </rPh>
    <rPh sb="74" eb="75">
      <t>カギ</t>
    </rPh>
    <rPh sb="78" eb="81">
      <t>シヨウリョウ</t>
    </rPh>
    <rPh sb="81" eb="83">
      <t>シュウニュウ</t>
    </rPh>
    <rPh sb="84" eb="86">
      <t>イジ</t>
    </rPh>
    <rPh sb="86" eb="89">
      <t>カンリヒ</t>
    </rPh>
    <rPh sb="90" eb="91">
      <t>マカナ</t>
    </rPh>
    <rPh sb="94" eb="95">
      <t>ムズカ</t>
    </rPh>
    <rPh sb="98" eb="100">
      <t>イッパン</t>
    </rPh>
    <rPh sb="100" eb="102">
      <t>カイケイ</t>
    </rPh>
    <rPh sb="105" eb="107">
      <t>クリイレ</t>
    </rPh>
    <rPh sb="107" eb="108">
      <t>キン</t>
    </rPh>
    <rPh sb="109" eb="110">
      <t>タヨ</t>
    </rPh>
    <rPh sb="114" eb="115">
      <t>エ</t>
    </rPh>
    <rPh sb="117" eb="119">
      <t>ジョウキョウ</t>
    </rPh>
    <rPh sb="123" eb="125">
      <t>ザイセイ</t>
    </rPh>
    <rPh sb="125" eb="127">
      <t>ジョウキョウ</t>
    </rPh>
    <rPh sb="128" eb="130">
      <t>コンゴ</t>
    </rPh>
    <rPh sb="133" eb="134">
      <t>キビ</t>
    </rPh>
    <rPh sb="141" eb="143">
      <t>ヨソウ</t>
    </rPh>
    <rPh sb="148" eb="150">
      <t>クリイレ</t>
    </rPh>
    <rPh sb="150" eb="151">
      <t>キン</t>
    </rPh>
    <rPh sb="153" eb="156">
      <t>イゾンド</t>
    </rPh>
    <rPh sb="157" eb="159">
      <t>ケイゲン</t>
    </rPh>
    <rPh sb="162" eb="164">
      <t>ケイヒ</t>
    </rPh>
    <rPh sb="164" eb="167">
      <t>サクゲントウ</t>
    </rPh>
    <rPh sb="168" eb="170">
      <t>ケイエイ</t>
    </rPh>
    <rPh sb="170" eb="172">
      <t>ドリョク</t>
    </rPh>
    <rPh sb="173" eb="17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</si>
</sst>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34-4FC8-8815-01C8840F583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B34-4FC8-8815-01C8840F583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38.46</c:v>
                </c:pt>
                <c:pt idx="1">
                  <c:v>38.46</c:v>
                </c:pt>
                <c:pt idx="2">
                  <c:v>38.46</c:v>
                </c:pt>
                <c:pt idx="3">
                  <c:v>35.9</c:v>
                </c:pt>
                <c:pt idx="4">
                  <c:v>30.77</c:v>
                </c:pt>
              </c:numCache>
            </c:numRef>
          </c:val>
          <c:extLst>
            <c:ext xmlns:c16="http://schemas.microsoft.com/office/drawing/2014/chart" uri="{C3380CC4-5D6E-409C-BE32-E72D297353CC}">
              <c16:uniqueId val="{00000000-D3C4-4689-94D3-3848E7B7248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39.15</c:v>
                </c:pt>
                <c:pt idx="1">
                  <c:v>35.340000000000003</c:v>
                </c:pt>
                <c:pt idx="2">
                  <c:v>34.68</c:v>
                </c:pt>
                <c:pt idx="3">
                  <c:v>34.700000000000003</c:v>
                </c:pt>
                <c:pt idx="4">
                  <c:v>46.83</c:v>
                </c:pt>
              </c:numCache>
            </c:numRef>
          </c:val>
          <c:smooth val="0"/>
          <c:extLst>
            <c:ext xmlns:c16="http://schemas.microsoft.com/office/drawing/2014/chart" uri="{C3380CC4-5D6E-409C-BE32-E72D297353CC}">
              <c16:uniqueId val="{00000001-D3C4-4689-94D3-3848E7B7248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93.42</c:v>
                </c:pt>
                <c:pt idx="1">
                  <c:v>94.29</c:v>
                </c:pt>
                <c:pt idx="2">
                  <c:v>94.12</c:v>
                </c:pt>
                <c:pt idx="3">
                  <c:v>93.44</c:v>
                </c:pt>
                <c:pt idx="4">
                  <c:v>93.22</c:v>
                </c:pt>
              </c:numCache>
            </c:numRef>
          </c:val>
          <c:extLst>
            <c:ext xmlns:c16="http://schemas.microsoft.com/office/drawing/2014/chart" uri="{C3380CC4-5D6E-409C-BE32-E72D297353CC}">
              <c16:uniqueId val="{00000000-058B-4692-8820-1782EC5D820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89.54</c:v>
                </c:pt>
                <c:pt idx="1">
                  <c:v>91.52</c:v>
                </c:pt>
                <c:pt idx="2">
                  <c:v>90.33</c:v>
                </c:pt>
                <c:pt idx="3">
                  <c:v>90.04</c:v>
                </c:pt>
                <c:pt idx="4">
                  <c:v>90.58</c:v>
                </c:pt>
              </c:numCache>
            </c:numRef>
          </c:val>
          <c:smooth val="0"/>
          <c:extLst>
            <c:ext xmlns:c16="http://schemas.microsoft.com/office/drawing/2014/chart" uri="{C3380CC4-5D6E-409C-BE32-E72D297353CC}">
              <c16:uniqueId val="{00000001-058B-4692-8820-1782EC5D820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c:v>
                </c:pt>
                <c:pt idx="3">
                  <c:v>98.49</c:v>
                </c:pt>
                <c:pt idx="4">
                  <c:v>100</c:v>
                </c:pt>
              </c:numCache>
            </c:numRef>
          </c:val>
          <c:extLst>
            <c:ext xmlns:c16="http://schemas.microsoft.com/office/drawing/2014/chart" uri="{C3380CC4-5D6E-409C-BE32-E72D297353CC}">
              <c16:uniqueId val="{00000000-3EBC-48A3-AAFE-E86C125D03A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BC-48A3-AAFE-E86C125D03A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24-4BBF-93D4-F484447DFC4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24-4BBF-93D4-F484447DFC4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A2-4300-8E5C-872197B4F7E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A2-4300-8E5C-872197B4F7E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E0-4EC6-A2B8-A61CCEAC838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E0-4EC6-A2B8-A61CCEAC838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90-4CBC-9224-B844C4C2FE8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90-4CBC-9224-B844C4C2FE8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20-4EFA-AB63-DE8F3B119FE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2559.94</c:v>
                </c:pt>
                <c:pt idx="1">
                  <c:v>1837.88</c:v>
                </c:pt>
                <c:pt idx="2">
                  <c:v>1748.51</c:v>
                </c:pt>
                <c:pt idx="3">
                  <c:v>1640.16</c:v>
                </c:pt>
                <c:pt idx="4">
                  <c:v>1521.05</c:v>
                </c:pt>
              </c:numCache>
            </c:numRef>
          </c:val>
          <c:smooth val="0"/>
          <c:extLst>
            <c:ext xmlns:c16="http://schemas.microsoft.com/office/drawing/2014/chart" uri="{C3380CC4-5D6E-409C-BE32-E72D297353CC}">
              <c16:uniqueId val="{00000001-D920-4EFA-AB63-DE8F3B119FE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23.49</c:v>
                </c:pt>
                <c:pt idx="1">
                  <c:v>25.92</c:v>
                </c:pt>
                <c:pt idx="2">
                  <c:v>33.76</c:v>
                </c:pt>
                <c:pt idx="3">
                  <c:v>29.55</c:v>
                </c:pt>
                <c:pt idx="4">
                  <c:v>29.64</c:v>
                </c:pt>
              </c:numCache>
            </c:numRef>
          </c:val>
          <c:extLst>
            <c:ext xmlns:c16="http://schemas.microsoft.com/office/drawing/2014/chart" uri="{C3380CC4-5D6E-409C-BE32-E72D297353CC}">
              <c16:uniqueId val="{00000000-4C38-4955-9831-D4676C34420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37.82</c:v>
                </c:pt>
                <c:pt idx="1">
                  <c:v>35.03</c:v>
                </c:pt>
                <c:pt idx="2">
                  <c:v>34.99</c:v>
                </c:pt>
                <c:pt idx="3">
                  <c:v>38.270000000000003</c:v>
                </c:pt>
                <c:pt idx="4">
                  <c:v>37.520000000000003</c:v>
                </c:pt>
              </c:numCache>
            </c:numRef>
          </c:val>
          <c:smooth val="0"/>
          <c:extLst>
            <c:ext xmlns:c16="http://schemas.microsoft.com/office/drawing/2014/chart" uri="{C3380CC4-5D6E-409C-BE32-E72D297353CC}">
              <c16:uniqueId val="{00000001-4C38-4955-9831-D4676C34420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651.58000000000004</c:v>
                </c:pt>
                <c:pt idx="1">
                  <c:v>597.02</c:v>
                </c:pt>
                <c:pt idx="2">
                  <c:v>454.8</c:v>
                </c:pt>
                <c:pt idx="3">
                  <c:v>535.63</c:v>
                </c:pt>
                <c:pt idx="4">
                  <c:v>539.72</c:v>
                </c:pt>
              </c:numCache>
            </c:numRef>
          </c:val>
          <c:extLst>
            <c:ext xmlns:c16="http://schemas.microsoft.com/office/drawing/2014/chart" uri="{C3380CC4-5D6E-409C-BE32-E72D297353CC}">
              <c16:uniqueId val="{00000000-CBE1-4CCD-B033-BA7C857F79D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482.51</c:v>
                </c:pt>
                <c:pt idx="1">
                  <c:v>525.22</c:v>
                </c:pt>
                <c:pt idx="2">
                  <c:v>520.91999999999996</c:v>
                </c:pt>
                <c:pt idx="3">
                  <c:v>486.77</c:v>
                </c:pt>
                <c:pt idx="4">
                  <c:v>502.1</c:v>
                </c:pt>
              </c:numCache>
            </c:numRef>
          </c:val>
          <c:smooth val="0"/>
          <c:extLst>
            <c:ext xmlns:c16="http://schemas.microsoft.com/office/drawing/2014/chart" uri="{C3380CC4-5D6E-409C-BE32-E72D297353CC}">
              <c16:uniqueId val="{00000001-CBE1-4CCD-B033-BA7C857F79D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大分県　佐伯市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非設置</v>
      </c>
      <c r="AE8" s="66"/>
      <c r="AF8" s="66"/>
      <c r="AG8" s="66"/>
      <c r="AH8" s="66"/>
      <c r="AI8" s="66"/>
      <c r="AJ8" s="66"/>
      <c r="AK8" s="3"/>
      <c r="AL8" s="54">
        <f>データ!S6</f>
        <v>68364</v>
      </c>
      <c r="AM8" s="54"/>
      <c r="AN8" s="54"/>
      <c r="AO8" s="54"/>
      <c r="AP8" s="54"/>
      <c r="AQ8" s="54"/>
      <c r="AR8" s="54"/>
      <c r="AS8" s="54"/>
      <c r="AT8" s="53">
        <f>データ!T6</f>
        <v>903.14</v>
      </c>
      <c r="AU8" s="53"/>
      <c r="AV8" s="53"/>
      <c r="AW8" s="53"/>
      <c r="AX8" s="53"/>
      <c r="AY8" s="53"/>
      <c r="AZ8" s="53"/>
      <c r="BA8" s="53"/>
      <c r="BB8" s="53">
        <f>データ!U6</f>
        <v>75.7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0.09</v>
      </c>
      <c r="Q10" s="53"/>
      <c r="R10" s="53"/>
      <c r="S10" s="53"/>
      <c r="T10" s="53"/>
      <c r="U10" s="53"/>
      <c r="V10" s="53"/>
      <c r="W10" s="53">
        <f>データ!Q6</f>
        <v>100</v>
      </c>
      <c r="X10" s="53"/>
      <c r="Y10" s="53"/>
      <c r="Z10" s="53"/>
      <c r="AA10" s="53"/>
      <c r="AB10" s="53"/>
      <c r="AC10" s="53"/>
      <c r="AD10" s="54">
        <f>データ!R6</f>
        <v>2910</v>
      </c>
      <c r="AE10" s="54"/>
      <c r="AF10" s="54"/>
      <c r="AG10" s="54"/>
      <c r="AH10" s="54"/>
      <c r="AI10" s="54"/>
      <c r="AJ10" s="54"/>
      <c r="AK10" s="2"/>
      <c r="AL10" s="54">
        <f>データ!V6</f>
        <v>59</v>
      </c>
      <c r="AM10" s="54"/>
      <c r="AN10" s="54"/>
      <c r="AO10" s="54"/>
      <c r="AP10" s="54"/>
      <c r="AQ10" s="54"/>
      <c r="AR10" s="54"/>
      <c r="AS10" s="54"/>
      <c r="AT10" s="53">
        <f>データ!W6</f>
        <v>0.04</v>
      </c>
      <c r="AU10" s="53"/>
      <c r="AV10" s="53"/>
      <c r="AW10" s="53"/>
      <c r="AX10" s="53"/>
      <c r="AY10" s="53"/>
      <c r="AZ10" s="53"/>
      <c r="BA10" s="53"/>
      <c r="BB10" s="53">
        <f>データ!X6</f>
        <v>1475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85"/>
      <c r="BN47" s="85"/>
      <c r="BO47" s="85"/>
      <c r="BP47" s="85"/>
      <c r="BQ47" s="85"/>
      <c r="BR47" s="85"/>
      <c r="BS47" s="85"/>
      <c r="BT47" s="85"/>
      <c r="BU47" s="85"/>
      <c r="BV47" s="85"/>
      <c r="BW47" s="85"/>
      <c r="BX47" s="85"/>
      <c r="BY47" s="85"/>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85"/>
      <c r="BN48" s="85"/>
      <c r="BO48" s="85"/>
      <c r="BP48" s="85"/>
      <c r="BQ48" s="85"/>
      <c r="BR48" s="85"/>
      <c r="BS48" s="85"/>
      <c r="BT48" s="85"/>
      <c r="BU48" s="85"/>
      <c r="BV48" s="85"/>
      <c r="BW48" s="85"/>
      <c r="BX48" s="85"/>
      <c r="BY48" s="85"/>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85"/>
      <c r="BN49" s="85"/>
      <c r="BO49" s="85"/>
      <c r="BP49" s="85"/>
      <c r="BQ49" s="85"/>
      <c r="BR49" s="85"/>
      <c r="BS49" s="85"/>
      <c r="BT49" s="85"/>
      <c r="BU49" s="85"/>
      <c r="BV49" s="85"/>
      <c r="BW49" s="85"/>
      <c r="BX49" s="85"/>
      <c r="BY49" s="85"/>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85"/>
      <c r="BN50" s="85"/>
      <c r="BO50" s="85"/>
      <c r="BP50" s="85"/>
      <c r="BQ50" s="85"/>
      <c r="BR50" s="85"/>
      <c r="BS50" s="85"/>
      <c r="BT50" s="85"/>
      <c r="BU50" s="85"/>
      <c r="BV50" s="85"/>
      <c r="BW50" s="85"/>
      <c r="BX50" s="85"/>
      <c r="BY50" s="85"/>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85"/>
      <c r="BN51" s="85"/>
      <c r="BO51" s="85"/>
      <c r="BP51" s="85"/>
      <c r="BQ51" s="85"/>
      <c r="BR51" s="85"/>
      <c r="BS51" s="85"/>
      <c r="BT51" s="85"/>
      <c r="BU51" s="85"/>
      <c r="BV51" s="85"/>
      <c r="BW51" s="85"/>
      <c r="BX51" s="85"/>
      <c r="BY51" s="85"/>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85"/>
      <c r="BN52" s="85"/>
      <c r="BO52" s="85"/>
      <c r="BP52" s="85"/>
      <c r="BQ52" s="85"/>
      <c r="BR52" s="85"/>
      <c r="BS52" s="85"/>
      <c r="BT52" s="85"/>
      <c r="BU52" s="85"/>
      <c r="BV52" s="85"/>
      <c r="BW52" s="85"/>
      <c r="BX52" s="85"/>
      <c r="BY52" s="85"/>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85"/>
      <c r="BN53" s="85"/>
      <c r="BO53" s="85"/>
      <c r="BP53" s="85"/>
      <c r="BQ53" s="85"/>
      <c r="BR53" s="85"/>
      <c r="BS53" s="85"/>
      <c r="BT53" s="85"/>
      <c r="BU53" s="85"/>
      <c r="BV53" s="85"/>
      <c r="BW53" s="85"/>
      <c r="BX53" s="85"/>
      <c r="BY53" s="85"/>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85"/>
      <c r="BN54" s="85"/>
      <c r="BO54" s="85"/>
      <c r="BP54" s="85"/>
      <c r="BQ54" s="85"/>
      <c r="BR54" s="85"/>
      <c r="BS54" s="85"/>
      <c r="BT54" s="85"/>
      <c r="BU54" s="85"/>
      <c r="BV54" s="85"/>
      <c r="BW54" s="85"/>
      <c r="BX54" s="85"/>
      <c r="BY54" s="85"/>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85"/>
      <c r="BN55" s="85"/>
      <c r="BO55" s="85"/>
      <c r="BP55" s="85"/>
      <c r="BQ55" s="85"/>
      <c r="BR55" s="85"/>
      <c r="BS55" s="85"/>
      <c r="BT55" s="85"/>
      <c r="BU55" s="85"/>
      <c r="BV55" s="85"/>
      <c r="BW55" s="85"/>
      <c r="BX55" s="85"/>
      <c r="BY55" s="85"/>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85"/>
      <c r="BN56" s="85"/>
      <c r="BO56" s="85"/>
      <c r="BP56" s="85"/>
      <c r="BQ56" s="85"/>
      <c r="BR56" s="85"/>
      <c r="BS56" s="85"/>
      <c r="BT56" s="85"/>
      <c r="BU56" s="85"/>
      <c r="BV56" s="85"/>
      <c r="BW56" s="85"/>
      <c r="BX56" s="85"/>
      <c r="BY56" s="85"/>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85"/>
      <c r="BN57" s="85"/>
      <c r="BO57" s="85"/>
      <c r="BP57" s="85"/>
      <c r="BQ57" s="85"/>
      <c r="BR57" s="85"/>
      <c r="BS57" s="85"/>
      <c r="BT57" s="85"/>
      <c r="BU57" s="85"/>
      <c r="BV57" s="85"/>
      <c r="BW57" s="85"/>
      <c r="BX57" s="85"/>
      <c r="BY57" s="85"/>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85"/>
      <c r="BN58" s="85"/>
      <c r="BO58" s="85"/>
      <c r="BP58" s="85"/>
      <c r="BQ58" s="85"/>
      <c r="BR58" s="85"/>
      <c r="BS58" s="85"/>
      <c r="BT58" s="85"/>
      <c r="BU58" s="85"/>
      <c r="BV58" s="85"/>
      <c r="BW58" s="85"/>
      <c r="BX58" s="85"/>
      <c r="BY58" s="85"/>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85"/>
      <c r="BN59" s="85"/>
      <c r="BO59" s="85"/>
      <c r="BP59" s="85"/>
      <c r="BQ59" s="85"/>
      <c r="BR59" s="85"/>
      <c r="BS59" s="85"/>
      <c r="BT59" s="85"/>
      <c r="BU59" s="85"/>
      <c r="BV59" s="85"/>
      <c r="BW59" s="85"/>
      <c r="BX59" s="85"/>
      <c r="BY59" s="85"/>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85"/>
      <c r="BN60" s="85"/>
      <c r="BO60" s="85"/>
      <c r="BP60" s="85"/>
      <c r="BQ60" s="85"/>
      <c r="BR60" s="85"/>
      <c r="BS60" s="85"/>
      <c r="BT60" s="85"/>
      <c r="BU60" s="85"/>
      <c r="BV60" s="85"/>
      <c r="BW60" s="85"/>
      <c r="BX60" s="85"/>
      <c r="BY60" s="85"/>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85"/>
      <c r="BN61" s="85"/>
      <c r="BO61" s="85"/>
      <c r="BP61" s="85"/>
      <c r="BQ61" s="85"/>
      <c r="BR61" s="85"/>
      <c r="BS61" s="85"/>
      <c r="BT61" s="85"/>
      <c r="BU61" s="85"/>
      <c r="BV61" s="85"/>
      <c r="BW61" s="85"/>
      <c r="BX61" s="85"/>
      <c r="BY61" s="85"/>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85"/>
      <c r="BN62" s="85"/>
      <c r="BO62" s="85"/>
      <c r="BP62" s="85"/>
      <c r="BQ62" s="85"/>
      <c r="BR62" s="85"/>
      <c r="BS62" s="85"/>
      <c r="BT62" s="85"/>
      <c r="BU62" s="85"/>
      <c r="BV62" s="85"/>
      <c r="BW62" s="85"/>
      <c r="BX62" s="85"/>
      <c r="BY62" s="85"/>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121</v>
      </c>
      <c r="BM66" s="85"/>
      <c r="BN66" s="85"/>
      <c r="BO66" s="85"/>
      <c r="BP66" s="85"/>
      <c r="BQ66" s="85"/>
      <c r="BR66" s="85"/>
      <c r="BS66" s="85"/>
      <c r="BT66" s="85"/>
      <c r="BU66" s="85"/>
      <c r="BV66" s="85"/>
      <c r="BW66" s="85"/>
      <c r="BX66" s="85"/>
      <c r="BY66" s="85"/>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85"/>
      <c r="BN67" s="85"/>
      <c r="BO67" s="85"/>
      <c r="BP67" s="85"/>
      <c r="BQ67" s="85"/>
      <c r="BR67" s="85"/>
      <c r="BS67" s="85"/>
      <c r="BT67" s="85"/>
      <c r="BU67" s="85"/>
      <c r="BV67" s="85"/>
      <c r="BW67" s="85"/>
      <c r="BX67" s="85"/>
      <c r="BY67" s="85"/>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85"/>
      <c r="BN68" s="85"/>
      <c r="BO68" s="85"/>
      <c r="BP68" s="85"/>
      <c r="BQ68" s="85"/>
      <c r="BR68" s="85"/>
      <c r="BS68" s="85"/>
      <c r="BT68" s="85"/>
      <c r="BU68" s="85"/>
      <c r="BV68" s="85"/>
      <c r="BW68" s="85"/>
      <c r="BX68" s="85"/>
      <c r="BY68" s="85"/>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85"/>
      <c r="BN69" s="85"/>
      <c r="BO69" s="85"/>
      <c r="BP69" s="85"/>
      <c r="BQ69" s="85"/>
      <c r="BR69" s="85"/>
      <c r="BS69" s="85"/>
      <c r="BT69" s="85"/>
      <c r="BU69" s="85"/>
      <c r="BV69" s="85"/>
      <c r="BW69" s="85"/>
      <c r="BX69" s="85"/>
      <c r="BY69" s="85"/>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85"/>
      <c r="BN70" s="85"/>
      <c r="BO70" s="85"/>
      <c r="BP70" s="85"/>
      <c r="BQ70" s="85"/>
      <c r="BR70" s="85"/>
      <c r="BS70" s="85"/>
      <c r="BT70" s="85"/>
      <c r="BU70" s="85"/>
      <c r="BV70" s="85"/>
      <c r="BW70" s="85"/>
      <c r="BX70" s="85"/>
      <c r="BY70" s="85"/>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85"/>
      <c r="BN71" s="85"/>
      <c r="BO71" s="85"/>
      <c r="BP71" s="85"/>
      <c r="BQ71" s="85"/>
      <c r="BR71" s="85"/>
      <c r="BS71" s="85"/>
      <c r="BT71" s="85"/>
      <c r="BU71" s="85"/>
      <c r="BV71" s="85"/>
      <c r="BW71" s="85"/>
      <c r="BX71" s="85"/>
      <c r="BY71" s="85"/>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85"/>
      <c r="BN72" s="85"/>
      <c r="BO72" s="85"/>
      <c r="BP72" s="85"/>
      <c r="BQ72" s="85"/>
      <c r="BR72" s="85"/>
      <c r="BS72" s="85"/>
      <c r="BT72" s="85"/>
      <c r="BU72" s="85"/>
      <c r="BV72" s="85"/>
      <c r="BW72" s="85"/>
      <c r="BX72" s="85"/>
      <c r="BY72" s="85"/>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85"/>
      <c r="BN73" s="85"/>
      <c r="BO73" s="85"/>
      <c r="BP73" s="85"/>
      <c r="BQ73" s="85"/>
      <c r="BR73" s="85"/>
      <c r="BS73" s="85"/>
      <c r="BT73" s="85"/>
      <c r="BU73" s="85"/>
      <c r="BV73" s="85"/>
      <c r="BW73" s="85"/>
      <c r="BX73" s="85"/>
      <c r="BY73" s="85"/>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85"/>
      <c r="BN74" s="85"/>
      <c r="BO74" s="85"/>
      <c r="BP74" s="85"/>
      <c r="BQ74" s="85"/>
      <c r="BR74" s="85"/>
      <c r="BS74" s="85"/>
      <c r="BT74" s="85"/>
      <c r="BU74" s="85"/>
      <c r="BV74" s="85"/>
      <c r="BW74" s="85"/>
      <c r="BX74" s="85"/>
      <c r="BY74" s="85"/>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85"/>
      <c r="BN75" s="85"/>
      <c r="BO75" s="85"/>
      <c r="BP75" s="85"/>
      <c r="BQ75" s="85"/>
      <c r="BR75" s="85"/>
      <c r="BS75" s="85"/>
      <c r="BT75" s="85"/>
      <c r="BU75" s="85"/>
      <c r="BV75" s="85"/>
      <c r="BW75" s="85"/>
      <c r="BX75" s="85"/>
      <c r="BY75" s="85"/>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85"/>
      <c r="BN76" s="85"/>
      <c r="BO76" s="85"/>
      <c r="BP76" s="85"/>
      <c r="BQ76" s="85"/>
      <c r="BR76" s="85"/>
      <c r="BS76" s="85"/>
      <c r="BT76" s="85"/>
      <c r="BU76" s="85"/>
      <c r="BV76" s="85"/>
      <c r="BW76" s="85"/>
      <c r="BX76" s="85"/>
      <c r="BY76" s="85"/>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85"/>
      <c r="BN77" s="85"/>
      <c r="BO77" s="85"/>
      <c r="BP77" s="85"/>
      <c r="BQ77" s="85"/>
      <c r="BR77" s="85"/>
      <c r="BS77" s="85"/>
      <c r="BT77" s="85"/>
      <c r="BU77" s="85"/>
      <c r="BV77" s="85"/>
      <c r="BW77" s="85"/>
      <c r="BX77" s="85"/>
      <c r="BY77" s="85"/>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85"/>
      <c r="BN78" s="85"/>
      <c r="BO78" s="85"/>
      <c r="BP78" s="85"/>
      <c r="BQ78" s="85"/>
      <c r="BR78" s="85"/>
      <c r="BS78" s="85"/>
      <c r="BT78" s="85"/>
      <c r="BU78" s="85"/>
      <c r="BV78" s="85"/>
      <c r="BW78" s="85"/>
      <c r="BX78" s="85"/>
      <c r="BY78" s="85"/>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85"/>
      <c r="BN79" s="85"/>
      <c r="BO79" s="85"/>
      <c r="BP79" s="85"/>
      <c r="BQ79" s="85"/>
      <c r="BR79" s="85"/>
      <c r="BS79" s="85"/>
      <c r="BT79" s="85"/>
      <c r="BU79" s="85"/>
      <c r="BV79" s="85"/>
      <c r="BW79" s="85"/>
      <c r="BX79" s="85"/>
      <c r="BY79" s="85"/>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85"/>
      <c r="BN80" s="85"/>
      <c r="BO80" s="85"/>
      <c r="BP80" s="85"/>
      <c r="BQ80" s="85"/>
      <c r="BR80" s="85"/>
      <c r="BS80" s="85"/>
      <c r="BT80" s="85"/>
      <c r="BU80" s="85"/>
      <c r="BV80" s="85"/>
      <c r="BW80" s="85"/>
      <c r="BX80" s="85"/>
      <c r="BY80" s="85"/>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85"/>
      <c r="BN81" s="85"/>
      <c r="BO81" s="85"/>
      <c r="BP81" s="85"/>
      <c r="BQ81" s="85"/>
      <c r="BR81" s="85"/>
      <c r="BS81" s="85"/>
      <c r="BT81" s="85"/>
      <c r="BU81" s="85"/>
      <c r="BV81" s="85"/>
      <c r="BW81" s="85"/>
      <c r="BX81" s="85"/>
      <c r="BY81" s="85"/>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【1,522.01】</v>
      </c>
      <c r="I86" s="12" t="str">
        <f>データ!CA6</f>
        <v>【37.79】</v>
      </c>
      <c r="J86" s="12" t="str">
        <f>データ!CL6</f>
        <v>【497.52】</v>
      </c>
      <c r="K86" s="12" t="str">
        <f>データ!CW6</f>
        <v>【46.97】</v>
      </c>
      <c r="L86" s="12" t="str">
        <f>データ!DH6</f>
        <v>【90.42】</v>
      </c>
      <c r="M86" s="12" t="s">
        <v>45</v>
      </c>
      <c r="N86" s="12" t="s">
        <v>43</v>
      </c>
      <c r="O86" s="12" t="str">
        <f>データ!EO6</f>
        <v>【0.00】</v>
      </c>
    </row>
  </sheetData>
  <sheetProtection algorithmName="SHA-512" hashValue="UhkRQnZ/7yytSejOOgz+jfgk9iBItpgd9zhPi47CJbUt7+3NIdOvbP0ssieorkbncA4Vd1cvO0BDzwVOvF/lJQ==" saltValue="U4Kr7EJ2FnmmimXTevMSe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442054</v>
      </c>
      <c r="D6" s="19">
        <f t="shared" si="3"/>
        <v>47</v>
      </c>
      <c r="E6" s="19">
        <f t="shared" si="3"/>
        <v>17</v>
      </c>
      <c r="F6" s="19">
        <f t="shared" si="3"/>
        <v>9</v>
      </c>
      <c r="G6" s="19">
        <f t="shared" si="3"/>
        <v>0</v>
      </c>
      <c r="H6" s="19" t="str">
        <f t="shared" si="3"/>
        <v>大分県　佐伯市</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0.09</v>
      </c>
      <c r="Q6" s="20">
        <f t="shared" si="3"/>
        <v>100</v>
      </c>
      <c r="R6" s="20">
        <f t="shared" si="3"/>
        <v>2910</v>
      </c>
      <c r="S6" s="20">
        <f t="shared" si="3"/>
        <v>68364</v>
      </c>
      <c r="T6" s="20">
        <f t="shared" si="3"/>
        <v>903.14</v>
      </c>
      <c r="U6" s="20">
        <f t="shared" si="3"/>
        <v>75.7</v>
      </c>
      <c r="V6" s="20">
        <f t="shared" si="3"/>
        <v>59</v>
      </c>
      <c r="W6" s="20">
        <f t="shared" si="3"/>
        <v>0.04</v>
      </c>
      <c r="X6" s="20">
        <f t="shared" si="3"/>
        <v>1475</v>
      </c>
      <c r="Y6" s="21">
        <f>IF(Y7="",NA(),Y7)</f>
        <v>100</v>
      </c>
      <c r="Z6" s="21">
        <f t="shared" ref="Z6:AH6" si="4">IF(Z7="",NA(),Z7)</f>
        <v>100</v>
      </c>
      <c r="AA6" s="21">
        <f t="shared" si="4"/>
        <v>100</v>
      </c>
      <c r="AB6" s="21">
        <f t="shared" si="4"/>
        <v>98.49</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2559.94</v>
      </c>
      <c r="BL6" s="21">
        <f t="shared" si="7"/>
        <v>1837.88</v>
      </c>
      <c r="BM6" s="21">
        <f t="shared" si="7"/>
        <v>1748.51</v>
      </c>
      <c r="BN6" s="21">
        <f t="shared" si="7"/>
        <v>1640.16</v>
      </c>
      <c r="BO6" s="21">
        <f t="shared" si="7"/>
        <v>1521.05</v>
      </c>
      <c r="BP6" s="20" t="str">
        <f>IF(BP7="","",IF(BP7="-","【-】","【"&amp;SUBSTITUTE(TEXT(BP7,"#,##0.00"),"-","△")&amp;"】"))</f>
        <v>【1,522.01】</v>
      </c>
      <c r="BQ6" s="21">
        <f>IF(BQ7="",NA(),BQ7)</f>
        <v>23.49</v>
      </c>
      <c r="BR6" s="21">
        <f t="shared" ref="BR6:BZ6" si="8">IF(BR7="",NA(),BR7)</f>
        <v>25.92</v>
      </c>
      <c r="BS6" s="21">
        <f t="shared" si="8"/>
        <v>33.76</v>
      </c>
      <c r="BT6" s="21">
        <f t="shared" si="8"/>
        <v>29.55</v>
      </c>
      <c r="BU6" s="21">
        <f t="shared" si="8"/>
        <v>29.64</v>
      </c>
      <c r="BV6" s="21">
        <f t="shared" si="8"/>
        <v>37.82</v>
      </c>
      <c r="BW6" s="21">
        <f t="shared" si="8"/>
        <v>35.03</v>
      </c>
      <c r="BX6" s="21">
        <f t="shared" si="8"/>
        <v>34.99</v>
      </c>
      <c r="BY6" s="21">
        <f t="shared" si="8"/>
        <v>38.270000000000003</v>
      </c>
      <c r="BZ6" s="21">
        <f t="shared" si="8"/>
        <v>37.520000000000003</v>
      </c>
      <c r="CA6" s="20" t="str">
        <f>IF(CA7="","",IF(CA7="-","【-】","【"&amp;SUBSTITUTE(TEXT(CA7,"#,##0.00"),"-","△")&amp;"】"))</f>
        <v>【37.79】</v>
      </c>
      <c r="CB6" s="21">
        <f>IF(CB7="",NA(),CB7)</f>
        <v>651.58000000000004</v>
      </c>
      <c r="CC6" s="21">
        <f t="shared" ref="CC6:CK6" si="9">IF(CC7="",NA(),CC7)</f>
        <v>597.02</v>
      </c>
      <c r="CD6" s="21">
        <f t="shared" si="9"/>
        <v>454.8</v>
      </c>
      <c r="CE6" s="21">
        <f t="shared" si="9"/>
        <v>535.63</v>
      </c>
      <c r="CF6" s="21">
        <f t="shared" si="9"/>
        <v>539.72</v>
      </c>
      <c r="CG6" s="21">
        <f t="shared" si="9"/>
        <v>482.51</v>
      </c>
      <c r="CH6" s="21">
        <f t="shared" si="9"/>
        <v>525.22</v>
      </c>
      <c r="CI6" s="21">
        <f t="shared" si="9"/>
        <v>520.91999999999996</v>
      </c>
      <c r="CJ6" s="21">
        <f t="shared" si="9"/>
        <v>486.77</v>
      </c>
      <c r="CK6" s="21">
        <f t="shared" si="9"/>
        <v>502.1</v>
      </c>
      <c r="CL6" s="20" t="str">
        <f>IF(CL7="","",IF(CL7="-","【-】","【"&amp;SUBSTITUTE(TEXT(CL7,"#,##0.00"),"-","△")&amp;"】"))</f>
        <v>【497.52】</v>
      </c>
      <c r="CM6" s="21">
        <f>IF(CM7="",NA(),CM7)</f>
        <v>38.46</v>
      </c>
      <c r="CN6" s="21">
        <f t="shared" ref="CN6:CV6" si="10">IF(CN7="",NA(),CN7)</f>
        <v>38.46</v>
      </c>
      <c r="CO6" s="21">
        <f t="shared" si="10"/>
        <v>38.46</v>
      </c>
      <c r="CP6" s="21">
        <f t="shared" si="10"/>
        <v>35.9</v>
      </c>
      <c r="CQ6" s="21">
        <f t="shared" si="10"/>
        <v>30.77</v>
      </c>
      <c r="CR6" s="21">
        <f t="shared" si="10"/>
        <v>39.15</v>
      </c>
      <c r="CS6" s="21">
        <f t="shared" si="10"/>
        <v>35.340000000000003</v>
      </c>
      <c r="CT6" s="21">
        <f t="shared" si="10"/>
        <v>34.68</v>
      </c>
      <c r="CU6" s="21">
        <f t="shared" si="10"/>
        <v>34.700000000000003</v>
      </c>
      <c r="CV6" s="21">
        <f t="shared" si="10"/>
        <v>46.83</v>
      </c>
      <c r="CW6" s="20" t="str">
        <f>IF(CW7="","",IF(CW7="-","【-】","【"&amp;SUBSTITUTE(TEXT(CW7,"#,##0.00"),"-","△")&amp;"】"))</f>
        <v>【46.97】</v>
      </c>
      <c r="CX6" s="21">
        <f>IF(CX7="",NA(),CX7)</f>
        <v>93.42</v>
      </c>
      <c r="CY6" s="21">
        <f t="shared" ref="CY6:DG6" si="11">IF(CY7="",NA(),CY7)</f>
        <v>94.29</v>
      </c>
      <c r="CZ6" s="21">
        <f t="shared" si="11"/>
        <v>94.12</v>
      </c>
      <c r="DA6" s="21">
        <f t="shared" si="11"/>
        <v>93.44</v>
      </c>
      <c r="DB6" s="21">
        <f t="shared" si="11"/>
        <v>93.22</v>
      </c>
      <c r="DC6" s="21">
        <f t="shared" si="11"/>
        <v>89.54</v>
      </c>
      <c r="DD6" s="21">
        <f t="shared" si="11"/>
        <v>91.52</v>
      </c>
      <c r="DE6" s="21">
        <f t="shared" si="11"/>
        <v>90.33</v>
      </c>
      <c r="DF6" s="21">
        <f t="shared" si="11"/>
        <v>90.04</v>
      </c>
      <c r="DG6" s="21">
        <f t="shared" si="11"/>
        <v>90.58</v>
      </c>
      <c r="DH6" s="20" t="str">
        <f>IF(DH7="","",IF(DH7="-","【-】","【"&amp;SUBSTITUTE(TEXT(DH7,"#,##0.00"),"-","△")&amp;"】"))</f>
        <v>【90.42】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2021</v>
      </c>
      <c r="C7" s="23">
        <v>442054</v>
      </c>
      <c r="D7" s="23">
        <v>47</v>
      </c>
      <c r="E7" s="23">
        <v>17</v>
      </c>
      <c r="F7" s="23">
        <v>9</v>
      </c>
      <c r="G7" s="23">
        <v>0</v>
      </c>
      <c r="H7" s="23" t="s">
        <v>99</v>
      </c>
      <c r="I7" s="23" t="s">
        <v>100</v>
      </c>
      <c r="J7" s="23" t="s">
        <v>101</v>
      </c>
      <c r="K7" s="23" t="s">
        <v>102</v>
      </c>
      <c r="L7" s="23" t="s">
        <v>103</v>
      </c>
      <c r="M7" s="23" t="s">
        <v>104</v>
      </c>
      <c r="N7" s="24" t="s">
        <v>105</v>
      </c>
      <c r="O7" s="24" t="s">
        <v>106</v>
      </c>
      <c r="P7" s="24">
        <v>0.09</v>
      </c>
      <c r="Q7" s="24">
        <v>100</v>
      </c>
      <c r="R7" s="24">
        <v>2910</v>
      </c>
      <c r="S7" s="24">
        <v>68364</v>
      </c>
      <c r="T7" s="24">
        <v>903.14</v>
      </c>
      <c r="U7" s="24">
        <v>75.7</v>
      </c>
      <c r="V7" s="24">
        <v>59</v>
      </c>
      <c r="W7" s="24">
        <v>0.04</v>
      </c>
      <c r="X7" s="24">
        <v>1475</v>
      </c>
      <c r="Y7" s="24">
        <v>100</v>
      </c>
      <c r="Z7" s="24">
        <v>100</v>
      </c>
      <c r="AA7" s="24">
        <v>100</v>
      </c>
      <c r="AB7" s="24">
        <v>98.49</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2559.94</v>
      </c>
      <c r="BL7" s="24">
        <v>1837.88</v>
      </c>
      <c r="BM7" s="24">
        <v>1748.51</v>
      </c>
      <c r="BN7" s="24">
        <v>1640.16</v>
      </c>
      <c r="BO7" s="24">
        <v>1521.05</v>
      </c>
      <c r="BP7" s="24">
        <v>1522.01</v>
      </c>
      <c r="BQ7" s="24">
        <v>23.49</v>
      </c>
      <c r="BR7" s="24">
        <v>25.92</v>
      </c>
      <c r="BS7" s="24">
        <v>33.76</v>
      </c>
      <c r="BT7" s="24">
        <v>29.55</v>
      </c>
      <c r="BU7" s="24">
        <v>29.64</v>
      </c>
      <c r="BV7" s="24">
        <v>37.82</v>
      </c>
      <c r="BW7" s="24">
        <v>35.03</v>
      </c>
      <c r="BX7" s="24">
        <v>34.99</v>
      </c>
      <c r="BY7" s="24">
        <v>38.270000000000003</v>
      </c>
      <c r="BZ7" s="24">
        <v>37.520000000000003</v>
      </c>
      <c r="CA7" s="24">
        <v>37.79</v>
      </c>
      <c r="CB7" s="24">
        <v>651.58000000000004</v>
      </c>
      <c r="CC7" s="24">
        <v>597.02</v>
      </c>
      <c r="CD7" s="24">
        <v>454.8</v>
      </c>
      <c r="CE7" s="24">
        <v>535.63</v>
      </c>
      <c r="CF7" s="24">
        <v>539.72</v>
      </c>
      <c r="CG7" s="24">
        <v>482.51</v>
      </c>
      <c r="CH7" s="24">
        <v>525.22</v>
      </c>
      <c r="CI7" s="24">
        <v>520.91999999999996</v>
      </c>
      <c r="CJ7" s="24">
        <v>486.77</v>
      </c>
      <c r="CK7" s="24">
        <v>502.1</v>
      </c>
      <c r="CL7" s="24">
        <v>497.52</v>
      </c>
      <c r="CM7" s="24">
        <v>38.46</v>
      </c>
      <c r="CN7" s="24">
        <v>38.46</v>
      </c>
      <c r="CO7" s="24">
        <v>38.46</v>
      </c>
      <c r="CP7" s="24">
        <v>35.9</v>
      </c>
      <c r="CQ7" s="24">
        <v>30.77</v>
      </c>
      <c r="CR7" s="24">
        <v>39.15</v>
      </c>
      <c r="CS7" s="24">
        <v>35.340000000000003</v>
      </c>
      <c r="CT7" s="24">
        <v>34.68</v>
      </c>
      <c r="CU7" s="24">
        <v>34.700000000000003</v>
      </c>
      <c r="CV7" s="24">
        <v>46.83</v>
      </c>
      <c r="CW7" s="24">
        <v>46.97</v>
      </c>
      <c r="CX7" s="24">
        <v>93.42</v>
      </c>
      <c r="CY7" s="24">
        <v>94.29</v>
      </c>
      <c r="CZ7" s="24">
        <v>94.12</v>
      </c>
      <c r="DA7" s="24">
        <v>93.44</v>
      </c>
      <c r="DB7" s="24">
        <v>93.22</v>
      </c>
      <c r="DC7" s="24">
        <v>89.54</v>
      </c>
      <c r="DD7" s="24">
        <v>91.52</v>
      </c>
      <c r="DE7" s="24">
        <v>90.33</v>
      </c>
      <c r="DF7" s="24">
        <v>90.04</v>
      </c>
      <c r="DG7" s="24">
        <v>90.58</v>
      </c>
      <c r="DH7" s="24">
        <v>90.42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朗子</cp:lastModifiedBy>
  <dcterms:created xsi:type="dcterms:W3CDTF">2022-12-01T02:05:33Z</dcterms:created>
  <dcterms:modified xsi:type="dcterms:W3CDTF">2023-01-18T00:29:02Z</dcterms:modified>
  <cp:category/>
</cp:coreProperties>
</file>