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1303\Desktop\経営比較分析\"/>
    </mc:Choice>
  </mc:AlternateContent>
  <workbookProtection workbookAlgorithmName="SHA-512" workbookHashValue="7zO2RYNjwHn8zHMI85yrZrdRtVjao38KPxp/+UoMsIXLBq9KY8ZR2Ky7pXuLVmxT8g3WXQOjVtZ9h2GF1/yPuA==" workbookSaltValue="b8cxmw+N00NyniTbepMI1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<sst xmlns="http://schemas.openxmlformats.org/spreadsheetml/2006/main" count="247" uniqueCount="119">
  <si>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</si>
  <si>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</si>
  <si>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</si>
  <si>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</si>
  <si>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</si>
  <si>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</si>
  <si>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</si>
  <si>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</si>
  <si>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</si>
  <si>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</si>
  <si>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</si>
  <si>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</si>
  <si>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</si>
  <si>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</si>
  <si>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</si>
  <si>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</si>
  <si>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</si>
  <si>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</si>
  <si>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</si>
  <si>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</si>
  <si>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</si>
  <si>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</si>
  <si>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</si>
  <si>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</si>
  <si>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</si>
  <si>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</si>
  <si>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</si>
  <si>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</si>
  <si>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</si>
  <si>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</si>
  <si>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</si>
  <si>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</si>
  <si>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</si>
  <si>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</si>
  <si>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</si>
  <si>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</si>
  <si>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</si>
  <si>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</si>
  <si>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</si>
  <si>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</si>
  <si>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</si>
  <si>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</si>
  <si>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</si>
  <si>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</si>
  <si>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</si>
  <si>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</si>
  <si>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</si>
  <si>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</si>
  <si>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</si>
  <si>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</si>
  <si>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</si>
  <si>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</si>
  <si>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</si>
  <si>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</si>
  <si>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</si>
  <si>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</si>
  <si>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</si>
  <si>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</si>
  <si>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</si>
  <si>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</si>
  <si>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</si>
  <si>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</si>
  <si>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</si>
  <si>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</si>
  <si>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</si>
  <si>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</si>
  <si>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</si>
  <si>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</si>
  <si>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</si>
  <si>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</si>
  <si>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</si>
  <si>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</si>
  <si>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</si>
  <si>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</si>
  <si>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</si>
  <si>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</si>
  <si>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</si>
  <si>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</si>
  <si>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</si>
  <si>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</si>
  <si>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</si>
  <si>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</si>
  <si>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</si>
  <si>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</si>
  <si>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</si>
  <si>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</si>
  <si>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</si>
  <si>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</si>
  <si>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</si>
  <si>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</si>
  <si>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</si>
  <si>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</si>
  <si>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</si>
  <si>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</si>
  <si>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</si>
  <si>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</si>
  <si>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</si>
  <si>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</si>
  <si>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</si>
  <si>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</si>
  <si>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</si>
  <si>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</si>
  <si>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</si>
  <si>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</si>
  <si>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</si>
  <si>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</si>
  <si>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</si>
  <si>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</si>
  <si>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</si>
  <si>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</si>
  <si>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</si>
  <si>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</si>
  <si>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</si>
  <si>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</si>
  <si>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</si>
  <si>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</si>
  <si>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当該事業は、事業開始から20年に満たないものであるが、一部の浄化槽は事業開始前に設置され市に寄贈されたものであるため、設置後25年以上が経過し、修繕が必要なものが増加している。</t>
    <rPh sb="1" eb="3">
      <t>トウガイ</t>
    </rPh>
    <rPh sb="3" eb="5">
      <t>ジギョウ</t>
    </rPh>
    <rPh sb="7" eb="9">
      <t>ジギョウ</t>
    </rPh>
    <rPh sb="9" eb="11">
      <t>カイシ</t>
    </rPh>
    <rPh sb="15" eb="16">
      <t>ネン</t>
    </rPh>
    <rPh sb="17" eb="18">
      <t>ミ</t>
    </rPh>
    <rPh sb="28" eb="30">
      <t>イチブ</t>
    </rPh>
    <rPh sb="31" eb="34">
      <t>ジョウカソウ</t>
    </rPh>
    <rPh sb="35" eb="37">
      <t>ジギョウ</t>
    </rPh>
    <rPh sb="37" eb="39">
      <t>カイシ</t>
    </rPh>
    <rPh sb="39" eb="40">
      <t>マエ</t>
    </rPh>
    <rPh sb="41" eb="43">
      <t>セッチ</t>
    </rPh>
    <rPh sb="45" eb="46">
      <t>シ</t>
    </rPh>
    <rPh sb="47" eb="49">
      <t>キゾウ</t>
    </rPh>
    <rPh sb="60" eb="62">
      <t>セッチ</t>
    </rPh>
    <rPh sb="62" eb="63">
      <t>ゴ</t>
    </rPh>
    <rPh sb="65" eb="66">
      <t>ネン</t>
    </rPh>
    <rPh sb="66" eb="68">
      <t>イジョウ</t>
    </rPh>
    <rPh sb="69" eb="71">
      <t>ケイカ</t>
    </rPh>
    <rPh sb="73" eb="75">
      <t>シュウゼン</t>
    </rPh>
    <rPh sb="76" eb="78">
      <t>ヒツヨウ</t>
    </rPh>
    <rPh sb="82" eb="84">
      <t>ゾウカ</t>
    </rPh>
    <phoneticPr fontId="4"/>
  </si>
  <si>
    <t>　生活排水処理事業については、浄化槽の老朽化等に伴い増加傾向にある修繕料等の経費への対応が当面の課題となっている。環境保全の為浄化槽の新規設置の推進も並行して行う必要があるが、浄化槽を新規設置すると使用料収入が増加する一方で維持管理費も増加するため、新規設置の推進だけでは経費の伸びを賄うことは困難であると考えられる。将来にわたる経営の安定化のため、より一層の経費削減等の経営努力に努める。
　</t>
    <rPh sb="1" eb="3">
      <t>セイカツ</t>
    </rPh>
    <rPh sb="3" eb="5">
      <t>ハイスイ</t>
    </rPh>
    <rPh sb="5" eb="7">
      <t>ショリ</t>
    </rPh>
    <rPh sb="7" eb="9">
      <t>ジギョウ</t>
    </rPh>
    <rPh sb="15" eb="18">
      <t>ジョウカソウ</t>
    </rPh>
    <rPh sb="19" eb="22">
      <t>ロウキュウカ</t>
    </rPh>
    <rPh sb="22" eb="23">
      <t>トウ</t>
    </rPh>
    <rPh sb="24" eb="25">
      <t>トモナ</t>
    </rPh>
    <rPh sb="26" eb="28">
      <t>ゾウカ</t>
    </rPh>
    <rPh sb="28" eb="30">
      <t>ケイコウ</t>
    </rPh>
    <rPh sb="33" eb="35">
      <t>シュウゼン</t>
    </rPh>
    <rPh sb="35" eb="36">
      <t>リョウ</t>
    </rPh>
    <rPh sb="36" eb="37">
      <t>トウ</t>
    </rPh>
    <rPh sb="38" eb="40">
      <t>ケイヒ</t>
    </rPh>
    <rPh sb="42" eb="44">
      <t>タイオウ</t>
    </rPh>
    <rPh sb="45" eb="47">
      <t>トウメン</t>
    </rPh>
    <rPh sb="48" eb="50">
      <t>カダイ</t>
    </rPh>
    <rPh sb="57" eb="59">
      <t>カンキョウ</t>
    </rPh>
    <rPh sb="59" eb="61">
      <t>ホゼン</t>
    </rPh>
    <rPh sb="62" eb="63">
      <t>タメ</t>
    </rPh>
    <rPh sb="63" eb="66">
      <t>ジョウカソウ</t>
    </rPh>
    <rPh sb="67" eb="69">
      <t>シンキ</t>
    </rPh>
    <rPh sb="69" eb="71">
      <t>セッチ</t>
    </rPh>
    <rPh sb="72" eb="74">
      <t>スイシン</t>
    </rPh>
    <rPh sb="75" eb="77">
      <t>ヘイコウ</t>
    </rPh>
    <rPh sb="79" eb="80">
      <t>オコナ</t>
    </rPh>
    <rPh sb="81" eb="83">
      <t>ヒツヨウ</t>
    </rPh>
    <rPh sb="88" eb="91">
      <t>ジョウカソウ</t>
    </rPh>
    <rPh sb="92" eb="94">
      <t>シンキ</t>
    </rPh>
    <rPh sb="94" eb="96">
      <t>セッチ</t>
    </rPh>
    <rPh sb="99" eb="102">
      <t>シヨウリョウ</t>
    </rPh>
    <rPh sb="102" eb="104">
      <t>シュウニュウ</t>
    </rPh>
    <rPh sb="105" eb="107">
      <t>ゾウカ</t>
    </rPh>
    <rPh sb="109" eb="111">
      <t>イッポウ</t>
    </rPh>
    <rPh sb="112" eb="114">
      <t>イジ</t>
    </rPh>
    <rPh sb="114" eb="117">
      <t>カンリヒ</t>
    </rPh>
    <rPh sb="118" eb="120">
      <t>ゾウカ</t>
    </rPh>
    <rPh sb="125" eb="127">
      <t>シンキ</t>
    </rPh>
    <rPh sb="127" eb="129">
      <t>セッチ</t>
    </rPh>
    <rPh sb="130" eb="132">
      <t>スイシン</t>
    </rPh>
    <rPh sb="139" eb="140">
      <t>ノ</t>
    </rPh>
    <rPh sb="142" eb="143">
      <t>マカナ</t>
    </rPh>
    <rPh sb="147" eb="149">
      <t>コンナン</t>
    </rPh>
    <rPh sb="153" eb="154">
      <t>カンガ</t>
    </rPh>
    <rPh sb="159" eb="161">
      <t>ショウライ</t>
    </rPh>
    <rPh sb="165" eb="167">
      <t>ケイエイ</t>
    </rPh>
    <rPh sb="168" eb="171">
      <t>アンテイカ</t>
    </rPh>
    <rPh sb="177" eb="179">
      <t>イッソウ</t>
    </rPh>
    <rPh sb="180" eb="182">
      <t>ケイヒ</t>
    </rPh>
    <rPh sb="182" eb="184">
      <t>サクゲン</t>
    </rPh>
    <rPh sb="184" eb="185">
      <t>トウ</t>
    </rPh>
    <rPh sb="186" eb="188">
      <t>ケイエイ</t>
    </rPh>
    <rPh sb="188" eb="190">
      <t>ドリョク</t>
    </rPh>
    <rPh sb="191" eb="192">
      <t>ツト</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</si>
  <si>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⑤『経費回収率』…使用料で回収すべき経費を、どの程度使用料で賄えているかを示す指標。類似団体の平均を上回っている。
⑥『汚水処理原価』…有収水量１㎥あたりの汚水処理に要した費用で、汚水処理に係るコストを示す指標。類似団体の平均を下回っている。
⑦『施設利用率』…施設の対応可能能力に対する処理水量の割合で、施設の利用状況を判断する指標。R3に浄化槽基数の見直しをしたため数値が下がっており、類似団体の平均を下回っている。
⑧『水洗化率』…処理区域内人口のうち、実際に水洗便所を設置して汚水処理している割合を示す指標。浄化槽設置世帯を対象としているため100％となっている。
</t>
    <rPh sb="252" eb="253">
      <t>ウエ</t>
    </rPh>
    <rPh sb="273" eb="274">
      <t>リョウ</t>
    </rPh>
    <rPh sb="316" eb="317">
      <t>シタ</t>
    </rPh>
    <rPh sb="373" eb="376">
      <t>ジョウカソウ</t>
    </rPh>
    <rPh sb="376" eb="378">
      <t>キスウ</t>
    </rPh>
    <rPh sb="379" eb="381">
      <t>ミナオ</t>
    </rPh>
    <rPh sb="387" eb="389">
      <t>スウチ</t>
    </rPh>
    <rPh sb="390" eb="391">
      <t>サ</t>
    </rPh>
    <rPh sb="405" eb="407">
      <t>シタマワ</t>
    </rPh>
    <rPh sb="460" eb="463">
      <t>ジョウカソウ</t>
    </rPh>
    <rPh sb="463" eb="465">
      <t>セッチ</t>
    </rPh>
    <rPh sb="465" eb="467">
      <t>セタイ</t>
    </rPh>
    <rPh sb="468" eb="470">
      <t>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</si>
</sst>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49-4566-AC50-E4051D532FC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649-4566-AC50-E4051D532FC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144.5</c:v>
                </c:pt>
                <c:pt idx="1">
                  <c:v>140.9</c:v>
                </c:pt>
                <c:pt idx="2">
                  <c:v>134.88999999999999</c:v>
                </c:pt>
                <c:pt idx="3">
                  <c:v>133.33000000000001</c:v>
                </c:pt>
                <c:pt idx="4">
                  <c:v>46.67</c:v>
                </c:pt>
              </c:numCache>
            </c:numRef>
          </c:val>
          <c:extLst>
            <c:ext xmlns:c16="http://schemas.microsoft.com/office/drawing/2014/chart" uri="{C3380CC4-5D6E-409C-BE32-E72D297353CC}">
              <c16:uniqueId val="{00000000-90DE-4B13-BC0D-3FDC0625941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90DE-4B13-BC0D-3FDC0625941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1C7-4DBA-8B11-56D28FA139A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F1C7-4DBA-8B11-56D28FA139A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99.7</c:v>
                </c:pt>
                <c:pt idx="1">
                  <c:v>99.68</c:v>
                </c:pt>
                <c:pt idx="2">
                  <c:v>99.75</c:v>
                </c:pt>
                <c:pt idx="3">
                  <c:v>99.84</c:v>
                </c:pt>
                <c:pt idx="4">
                  <c:v>99.92</c:v>
                </c:pt>
              </c:numCache>
            </c:numRef>
          </c:val>
          <c:extLst>
            <c:ext xmlns:c16="http://schemas.microsoft.com/office/drawing/2014/chart" uri="{C3380CC4-5D6E-409C-BE32-E72D297353CC}">
              <c16:uniqueId val="{00000000-8287-4A51-9829-C8406896672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87-4A51-9829-C8406896672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EA-4EE1-9740-35E6C1AEDDC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EA-4EE1-9740-35E6C1AEDDC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B0-4451-9811-B26189F4E8D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B0-4451-9811-B26189F4E8D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79-4702-8CE6-26777A5058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79-4702-8CE6-26777A5058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43-4899-8769-E0E121C47D8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43-4899-8769-E0E121C47D8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18.010000000000002</c:v>
                </c:pt>
                <c:pt idx="1">
                  <c:v>20.48</c:v>
                </c:pt>
                <c:pt idx="2">
                  <c:v>13.48</c:v>
                </c:pt>
                <c:pt idx="3">
                  <c:v>9.15</c:v>
                </c:pt>
                <c:pt idx="4">
                  <c:v>6.85</c:v>
                </c:pt>
              </c:numCache>
            </c:numRef>
          </c:val>
          <c:extLst>
            <c:ext xmlns:c16="http://schemas.microsoft.com/office/drawing/2014/chart" uri="{C3380CC4-5D6E-409C-BE32-E72D297353CC}">
              <c16:uniqueId val="{00000000-AAA6-44D3-9EB2-4D7058DB14B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AAA6-44D3-9EB2-4D7058DB14B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85.5</c:v>
                </c:pt>
                <c:pt idx="1">
                  <c:v>79.709999999999994</c:v>
                </c:pt>
                <c:pt idx="2">
                  <c:v>79.31</c:v>
                </c:pt>
                <c:pt idx="3">
                  <c:v>79.010000000000005</c:v>
                </c:pt>
                <c:pt idx="4">
                  <c:v>80.8</c:v>
                </c:pt>
              </c:numCache>
            </c:numRef>
          </c:val>
          <c:extLst>
            <c:ext xmlns:c16="http://schemas.microsoft.com/office/drawing/2014/chart" uri="{C3380CC4-5D6E-409C-BE32-E72D297353CC}">
              <c16:uniqueId val="{00000000-1F9F-4EF2-AA16-C45CC786148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1F9F-4EF2-AA16-C45CC786148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186.64</c:v>
                </c:pt>
                <c:pt idx="1">
                  <c:v>206.77</c:v>
                </c:pt>
                <c:pt idx="2">
                  <c:v>215.01</c:v>
                </c:pt>
                <c:pt idx="3">
                  <c:v>214.39</c:v>
                </c:pt>
                <c:pt idx="4">
                  <c:v>221.76</c:v>
                </c:pt>
              </c:numCache>
            </c:numRef>
          </c:val>
          <c:extLst>
            <c:ext xmlns:c16="http://schemas.microsoft.com/office/drawing/2014/chart" uri="{C3380CC4-5D6E-409C-BE32-E72D297353CC}">
              <c16:uniqueId val="{00000000-B5CD-46D0-A318-D8BD896DDB2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B5CD-46D0-A318-D8BD896DDB2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7" sqref="BL7:BY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大分県　佐伯市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68364</v>
      </c>
      <c r="AM8" s="54"/>
      <c r="AN8" s="54"/>
      <c r="AO8" s="54"/>
      <c r="AP8" s="54"/>
      <c r="AQ8" s="54"/>
      <c r="AR8" s="54"/>
      <c r="AS8" s="54"/>
      <c r="AT8" s="53">
        <f>データ!T6</f>
        <v>903.14</v>
      </c>
      <c r="AU8" s="53"/>
      <c r="AV8" s="53"/>
      <c r="AW8" s="53"/>
      <c r="AX8" s="53"/>
      <c r="AY8" s="53"/>
      <c r="AZ8" s="53"/>
      <c r="BA8" s="53"/>
      <c r="BB8" s="53">
        <f>データ!U6</f>
        <v>75.7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3.1</v>
      </c>
      <c r="Q10" s="53"/>
      <c r="R10" s="53"/>
      <c r="S10" s="53"/>
      <c r="T10" s="53"/>
      <c r="U10" s="53"/>
      <c r="V10" s="53"/>
      <c r="W10" s="53">
        <f>データ!Q6</f>
        <v>100</v>
      </c>
      <c r="X10" s="53"/>
      <c r="Y10" s="53"/>
      <c r="Z10" s="53"/>
      <c r="AA10" s="53"/>
      <c r="AB10" s="53"/>
      <c r="AC10" s="53"/>
      <c r="AD10" s="54">
        <f>データ!R6</f>
        <v>3300</v>
      </c>
      <c r="AE10" s="54"/>
      <c r="AF10" s="54"/>
      <c r="AG10" s="54"/>
      <c r="AH10" s="54"/>
      <c r="AI10" s="54"/>
      <c r="AJ10" s="54"/>
      <c r="AK10" s="2"/>
      <c r="AL10" s="54">
        <f>データ!V6</f>
        <v>2102</v>
      </c>
      <c r="AM10" s="54"/>
      <c r="AN10" s="54"/>
      <c r="AO10" s="54"/>
      <c r="AP10" s="54"/>
      <c r="AQ10" s="54"/>
      <c r="AR10" s="54"/>
      <c r="AS10" s="54"/>
      <c r="AT10" s="53">
        <f>データ!W6</f>
        <v>118.22</v>
      </c>
      <c r="AU10" s="53"/>
      <c r="AV10" s="53"/>
      <c r="AW10" s="53"/>
      <c r="AX10" s="53"/>
      <c r="AY10" s="53"/>
      <c r="AZ10" s="53"/>
      <c r="BA10" s="53"/>
      <c r="BB10" s="53">
        <f>データ!X6</f>
        <v>17.78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IPDeJVmnFy89/a7sghvAA/mYXbLzYR9hESdXth73uptnnSBgTu7HIzurbao63hXld/h2jGevuIamRvYFY3FSUg==" saltValue="8XqEpGeFmmok4PVJkGZ19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442054</v>
      </c>
      <c r="D6" s="19">
        <f t="shared" si="3"/>
        <v>47</v>
      </c>
      <c r="E6" s="19">
        <f t="shared" si="3"/>
        <v>18</v>
      </c>
      <c r="F6" s="19">
        <f t="shared" si="3"/>
        <v>0</v>
      </c>
      <c r="G6" s="19">
        <f t="shared" si="3"/>
        <v>0</v>
      </c>
      <c r="H6" s="19" t="str">
        <f t="shared" si="3"/>
        <v>大分県　佐伯市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3.1</v>
      </c>
      <c r="Q6" s="20">
        <f t="shared" si="3"/>
        <v>100</v>
      </c>
      <c r="R6" s="20">
        <f t="shared" si="3"/>
        <v>3300</v>
      </c>
      <c r="S6" s="20">
        <f t="shared" si="3"/>
        <v>68364</v>
      </c>
      <c r="T6" s="20">
        <f t="shared" si="3"/>
        <v>903.14</v>
      </c>
      <c r="U6" s="20">
        <f t="shared" si="3"/>
        <v>75.7</v>
      </c>
      <c r="V6" s="20">
        <f t="shared" si="3"/>
        <v>2102</v>
      </c>
      <c r="W6" s="20">
        <f t="shared" si="3"/>
        <v>118.22</v>
      </c>
      <c r="X6" s="20">
        <f t="shared" si="3"/>
        <v>17.78</v>
      </c>
      <c r="Y6" s="21">
        <f>IF(Y7="",NA(),Y7)</f>
        <v>99.7</v>
      </c>
      <c r="Z6" s="21">
        <f t="shared" ref="Z6:AH6" si="4">IF(Z7="",NA(),Z7)</f>
        <v>99.68</v>
      </c>
      <c r="AA6" s="21">
        <f t="shared" si="4"/>
        <v>99.75</v>
      </c>
      <c r="AB6" s="21">
        <f t="shared" si="4"/>
        <v>99.84</v>
      </c>
      <c r="AC6" s="21">
        <f t="shared" si="4"/>
        <v>99.92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18.010000000000002</v>
      </c>
      <c r="BG6" s="21">
        <f t="shared" ref="BG6:BO6" si="7">IF(BG7="",NA(),BG7)</f>
        <v>20.48</v>
      </c>
      <c r="BH6" s="21">
        <f t="shared" si="7"/>
        <v>13.48</v>
      </c>
      <c r="BI6" s="21">
        <f t="shared" si="7"/>
        <v>9.15</v>
      </c>
      <c r="BJ6" s="21">
        <f t="shared" si="7"/>
        <v>6.85</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85.5</v>
      </c>
      <c r="BR6" s="21">
        <f t="shared" ref="BR6:BZ6" si="8">IF(BR7="",NA(),BR7)</f>
        <v>79.709999999999994</v>
      </c>
      <c r="BS6" s="21">
        <f t="shared" si="8"/>
        <v>79.31</v>
      </c>
      <c r="BT6" s="21">
        <f t="shared" si="8"/>
        <v>79.010000000000005</v>
      </c>
      <c r="BU6" s="21">
        <f t="shared" si="8"/>
        <v>80.8</v>
      </c>
      <c r="BV6" s="21">
        <f t="shared" si="8"/>
        <v>64.78</v>
      </c>
      <c r="BW6" s="21">
        <f t="shared" si="8"/>
        <v>63.06</v>
      </c>
      <c r="BX6" s="21">
        <f t="shared" si="8"/>
        <v>62.5</v>
      </c>
      <c r="BY6" s="21">
        <f t="shared" si="8"/>
        <v>60.59</v>
      </c>
      <c r="BZ6" s="21">
        <f t="shared" si="8"/>
        <v>60</v>
      </c>
      <c r="CA6" s="20" t="str">
        <f>IF(CA7="","",IF(CA7="-","【-】","【"&amp;SUBSTITUTE(TEXT(CA7,"#,##0.00"),"-","△")&amp;"】"))</f>
        <v>【57.71】</v>
      </c>
      <c r="CB6" s="21">
        <f>IF(CB7="",NA(),CB7)</f>
        <v>186.64</v>
      </c>
      <c r="CC6" s="21">
        <f t="shared" ref="CC6:CK6" si="9">IF(CC7="",NA(),CC7)</f>
        <v>206.77</v>
      </c>
      <c r="CD6" s="21">
        <f t="shared" si="9"/>
        <v>215.01</v>
      </c>
      <c r="CE6" s="21">
        <f t="shared" si="9"/>
        <v>214.39</v>
      </c>
      <c r="CF6" s="21">
        <f t="shared" si="9"/>
        <v>221.76</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144.5</v>
      </c>
      <c r="CN6" s="21">
        <f t="shared" ref="CN6:CV6" si="10">IF(CN7="",NA(),CN7)</f>
        <v>140.9</v>
      </c>
      <c r="CO6" s="21">
        <f t="shared" si="10"/>
        <v>134.88999999999999</v>
      </c>
      <c r="CP6" s="21">
        <f t="shared" si="10"/>
        <v>133.33000000000001</v>
      </c>
      <c r="CQ6" s="21">
        <f t="shared" si="10"/>
        <v>46.67</v>
      </c>
      <c r="CR6" s="21">
        <f t="shared" si="10"/>
        <v>61.79</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442054</v>
      </c>
      <c r="D7" s="23">
        <v>47</v>
      </c>
      <c r="E7" s="23">
        <v>18</v>
      </c>
      <c r="F7" s="23">
        <v>0</v>
      </c>
      <c r="G7" s="23">
        <v>0</v>
      </c>
      <c r="H7" s="23" t="s">
        <v>98</v>
      </c>
      <c r="I7" s="23" t="s">
        <v>99</v>
      </c>
      <c r="J7" s="23" t="s">
        <v>100</v>
      </c>
      <c r="K7" s="23" t="s">
        <v>101</v>
      </c>
      <c r="L7" s="23" t="s">
        <v>102</v>
      </c>
      <c r="M7" s="23" t="s">
        <v>103</v>
      </c>
      <c r="N7" s="24" t="s">
        <v>104</v>
      </c>
      <c r="O7" s="24" t="s">
        <v>105</v>
      </c>
      <c r="P7" s="24">
        <v>3.1</v>
      </c>
      <c r="Q7" s="24">
        <v>100</v>
      </c>
      <c r="R7" s="24">
        <v>3300</v>
      </c>
      <c r="S7" s="24">
        <v>68364</v>
      </c>
      <c r="T7" s="24">
        <v>903.14</v>
      </c>
      <c r="U7" s="24">
        <v>75.7</v>
      </c>
      <c r="V7" s="24">
        <v>2102</v>
      </c>
      <c r="W7" s="24">
        <v>118.22</v>
      </c>
      <c r="X7" s="24">
        <v>17.78</v>
      </c>
      <c r="Y7" s="24">
        <v>99.7</v>
      </c>
      <c r="Z7" s="24">
        <v>99.68</v>
      </c>
      <c r="AA7" s="24">
        <v>99.75</v>
      </c>
      <c r="AB7" s="24">
        <v>99.84</v>
      </c>
      <c r="AC7" s="24">
        <v>99.92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18.010000000000002</v>
      </c>
      <c r="BG7" s="24">
        <v>20.48</v>
      </c>
      <c r="BH7" s="24">
        <v>13.48</v>
      </c>
      <c r="BI7" s="24">
        <v>9.15</v>
      </c>
      <c r="BJ7" s="24">
        <v>6.85</v>
      </c>
      <c r="BK7" s="24">
        <v>244.85</v>
      </c>
      <c r="BL7" s="24">
        <v>296.89</v>
      </c>
      <c r="BM7" s="24">
        <v>270.57</v>
      </c>
      <c r="BN7" s="24">
        <v>294.27</v>
      </c>
      <c r="BO7" s="24">
        <v>294.08999999999997</v>
      </c>
      <c r="BP7" s="24">
        <v>310.14</v>
      </c>
      <c r="BQ7" s="24">
        <v>85.5</v>
      </c>
      <c r="BR7" s="24">
        <v>79.709999999999994</v>
      </c>
      <c r="BS7" s="24">
        <v>79.31</v>
      </c>
      <c r="BT7" s="24">
        <v>79.010000000000005</v>
      </c>
      <c r="BU7" s="24">
        <v>80.8</v>
      </c>
      <c r="BV7" s="24">
        <v>64.78</v>
      </c>
      <c r="BW7" s="24">
        <v>63.06</v>
      </c>
      <c r="BX7" s="24">
        <v>62.5</v>
      </c>
      <c r="BY7" s="24">
        <v>60.59</v>
      </c>
      <c r="BZ7" s="24">
        <v>60</v>
      </c>
      <c r="CA7" s="24">
        <v>57.71</v>
      </c>
      <c r="CB7" s="24">
        <v>186.64</v>
      </c>
      <c r="CC7" s="24">
        <v>206.77</v>
      </c>
      <c r="CD7" s="24">
        <v>215.01</v>
      </c>
      <c r="CE7" s="24">
        <v>214.39</v>
      </c>
      <c r="CF7" s="24">
        <v>221.76</v>
      </c>
      <c r="CG7" s="24">
        <v>250.21</v>
      </c>
      <c r="CH7" s="24">
        <v>264.77</v>
      </c>
      <c r="CI7" s="24">
        <v>269.33</v>
      </c>
      <c r="CJ7" s="24">
        <v>280.23</v>
      </c>
      <c r="CK7" s="24">
        <v>282.70999999999998</v>
      </c>
      <c r="CL7" s="24">
        <v>286.17</v>
      </c>
      <c r="CM7" s="24">
        <v>144.5</v>
      </c>
      <c r="CN7" s="24">
        <v>140.9</v>
      </c>
      <c r="CO7" s="24">
        <v>134.88999999999999</v>
      </c>
      <c r="CP7" s="24">
        <v>133.33000000000001</v>
      </c>
      <c r="CQ7" s="24">
        <v>46.67</v>
      </c>
      <c r="CR7" s="24">
        <v>61.79</v>
      </c>
      <c r="CS7" s="24">
        <v>59.94</v>
      </c>
      <c r="CT7" s="24">
        <v>59.64</v>
      </c>
      <c r="CU7" s="24">
        <v>58.19</v>
      </c>
      <c r="CV7" s="24">
        <v>56.52</v>
      </c>
      <c r="CW7" s="24">
        <v>56.8</v>
      </c>
      <c r="CX7" s="24">
        <v>100</v>
      </c>
      <c r="CY7" s="24">
        <v>100</v>
      </c>
      <c r="CZ7" s="24">
        <v>100</v>
      </c>
      <c r="DA7" s="24">
        <v>100</v>
      </c>
      <c r="DB7" s="24">
        <v>100</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朗子</cp:lastModifiedBy>
  <dcterms:created xsi:type="dcterms:W3CDTF">2022-12-01T02:08:55Z</dcterms:created>
  <dcterms:modified xsi:type="dcterms:W3CDTF">2023-01-18T00:46:02Z</dcterms:modified>
  <cp:category/>
</cp:coreProperties>
</file>