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kQrgkIc1UgFi2sCCna2n8zzmlVaW0639Z26ao+e48YaTlXOayc4dcA+ijjAq7kSHdiXPw7tHCKggcu2hGhLqqw==" workbookSaltValue="kGx+W0X0leQepT6MuD5Y2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<sst xmlns="http://schemas.openxmlformats.org/spreadsheetml/2006/main" count="228" uniqueCount="114">
  <si>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</si>
  <si>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</si>
  <si>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</si>
  <si>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</si>
  <si>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</si>
  <si>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</si>
  <si>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</si>
  <si>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</si>
  <si>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</si>
  <si>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</si>
  <si>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</si>
  <si>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</si>
  <si>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</si>
  <si>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</si>
  <si>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</si>
  <si>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</si>
  <si>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</si>
  <si>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</si>
  <si>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</si>
  <si>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</si>
  <si>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</si>
  <si>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</si>
  <si>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</si>
  <si>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</si>
  <si>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</si>
  <si>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</si>
  <si>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</si>
  <si>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</si>
  <si>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</si>
  <si>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</si>
  <si>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</si>
  <si>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</si>
  <si>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</si>
  <si>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</si>
  <si>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</si>
  <si>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</si>
  <si>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</si>
  <si>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</si>
  <si>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</si>
  <si>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</si>
  <si>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</si>
  <si>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</si>
  <si>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</si>
  <si>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</si>
  <si>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</si>
  <si>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</si>
  <si>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</si>
  <si>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</si>
  <si>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</si>
  <si>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</si>
  <si>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</si>
  <si>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</si>
  <si>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</si>
  <si>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</si>
  <si>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</si>
  <si>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</si>
  <si>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</si>
  <si>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</si>
  <si>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</si>
  <si>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</si>
  <si>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</si>
  <si>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</si>
  <si>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</si>
  <si>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</si>
  <si>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</si>
  <si>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</si>
  <si>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</si>
  <si>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</si>
  <si>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</si>
  <si>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</si>
  <si>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</si>
  <si>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</si>
  <si>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</si>
  <si>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</si>
  <si>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</si>
  <si>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</si>
  <si>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</si>
  <si>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</si>
  <si>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</si>
  <si>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</si>
  <si>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</si>
  <si>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</si>
  <si>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</si>
  <si>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</si>
  <si>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</si>
  <si>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</si>
  <si>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</si>
  <si>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</si>
  <si>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</si>
  <si>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</si>
  <si>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</si>
  <si>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</si>
  <si>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</si>
  <si>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</si>
  <si>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</si>
  <si>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</si>
  <si>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</si>
  <si>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</si>
  <si>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</si>
  <si>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</si>
  <si>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</si>
  <si>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</si>
  <si>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</si>
  <si>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</si>
  <si>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</si>
  <si>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</si>
  <si>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</si>
  <si>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</si>
  <si>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</si>
  <si>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</si>
  <si>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</si>
  <si>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経年での比較をすると汚水処理単価が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rPh sb="580" eb="582">
      <t>イッテイ</t>
    </rPh>
    <phoneticPr fontId="16"/>
  </si>
  <si>
    <t>③『管渠改善率』…当該年度に更新した管渠延長の割合を示す指標。当該事業は供用が開始されてから20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</si>
  <si>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　平成30年度決算時点で処理区域内人口の約94％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</si>
</sst>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7A-4495-9D07-5E2F372A6D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7A-4495-9D07-5E2F372A6D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8D0-43ED-B4ED-5DCFFD2F9F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0-43ED-B4ED-5DCFFD2F9F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F-4CD0-941C-1BE26F3446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F-4CD0-941C-1BE26F3446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B-4613-AB84-D4729168F3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B-4613-AB84-D4729168F3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2-43D7-834E-358CF42807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2-43D7-834E-358CF42807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3-4F28-AE67-8A8E2188D3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3-4F28-AE67-8A8E2188D3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C-4037-A14D-8C6D28CE40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575C-4037-A14D-8C6D28CE40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30.27</c:v>
                </c:pt>
                <c:pt idx="1">
                  <c:v>24.19</c:v>
                </c:pt>
                <c:pt idx="2">
                  <c:v>18.079999999999998</c:v>
                </c:pt>
                <c:pt idx="3">
                  <c:v>23.49</c:v>
                </c:pt>
                <c:pt idx="4">
                  <c:v>25.92</c:v>
                </c:pt>
              </c:numCache>
            </c:numRef>
          </c:val>
          <c:extLst>
            <c:ext xmlns:c16="http://schemas.microsoft.com/office/drawing/2014/chart" uri="{C3380CC4-5D6E-409C-BE32-E72D297353CC}">
              <c16:uniqueId val="{00000000-45B3-4842-BBD9-5408A739E2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45B3-4842-BBD9-5408A739E2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498.89</c:v>
                </c:pt>
                <c:pt idx="1">
                  <c:v>626.79999999999995</c:v>
                </c:pt>
                <c:pt idx="2">
                  <c:v>826.75</c:v>
                </c:pt>
                <c:pt idx="3">
                  <c:v>651.58000000000004</c:v>
                </c:pt>
                <c:pt idx="4">
                  <c:v>597.02</c:v>
                </c:pt>
              </c:numCache>
            </c:numRef>
          </c:val>
          <c:extLst>
            <c:ext xmlns:c16="http://schemas.microsoft.com/office/drawing/2014/chart" uri="{C3380CC4-5D6E-409C-BE32-E72D297353CC}">
              <c16:uniqueId val="{00000000-8C89-4E27-8645-74FA2FFA3D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8C89-4E27-8645-74FA2FFA3D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28.21</c:v>
                </c:pt>
                <c:pt idx="1">
                  <c:v>35.9</c:v>
                </c:pt>
                <c:pt idx="2">
                  <c:v>35.9</c:v>
                </c:pt>
                <c:pt idx="3">
                  <c:v>38.46</c:v>
                </c:pt>
                <c:pt idx="4">
                  <c:v>38.46</c:v>
                </c:pt>
              </c:numCache>
            </c:numRef>
          </c:val>
          <c:extLst>
            <c:ext xmlns:c16="http://schemas.microsoft.com/office/drawing/2014/chart" uri="{C3380CC4-5D6E-409C-BE32-E72D297353CC}">
              <c16:uniqueId val="{00000000-F7FE-4647-8947-4D08714499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F7FE-4647-8947-4D08714499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93.83</c:v>
                </c:pt>
                <c:pt idx="1">
                  <c:v>93.83</c:v>
                </c:pt>
                <c:pt idx="2">
                  <c:v>93.51</c:v>
                </c:pt>
                <c:pt idx="3">
                  <c:v>93.42</c:v>
                </c:pt>
                <c:pt idx="4">
                  <c:v>94.29</c:v>
                </c:pt>
              </c:numCache>
            </c:numRef>
          </c:val>
          <c:extLst>
            <c:ext xmlns:c16="http://schemas.microsoft.com/office/drawing/2014/chart" uri="{C3380CC4-5D6E-409C-BE32-E72D297353CC}">
              <c16:uniqueId val="{00000000-1581-459E-BB26-AB4D12DDF3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1581-459E-BB26-AB4D12DDF3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74">
        <f>データ!S6</f>
        <v>71807</v>
      </c>
      <c r="AM8" s="74"/>
      <c r="AN8" s="74"/>
      <c r="AO8" s="74"/>
      <c r="AP8" s="74"/>
      <c r="AQ8" s="74"/>
      <c r="AR8" s="74"/>
      <c r="AS8" s="74"/>
      <c r="AT8" s="73">
        <f>データ!T6</f>
        <v>903.11</v>
      </c>
      <c r="AU8" s="73"/>
      <c r="AV8" s="73"/>
      <c r="AW8" s="73"/>
      <c r="AX8" s="73"/>
      <c r="AY8" s="73"/>
      <c r="AZ8" s="73"/>
      <c r="BA8" s="73"/>
      <c r="BB8" s="73">
        <f>データ!U6</f>
        <v>79.510000000000005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0.1</v>
      </c>
      <c r="Q10" s="73"/>
      <c r="R10" s="73"/>
      <c r="S10" s="73"/>
      <c r="T10" s="73"/>
      <c r="U10" s="73"/>
      <c r="V10" s="73"/>
      <c r="W10" s="73">
        <f>データ!Q6</f>
        <v>100</v>
      </c>
      <c r="X10" s="73"/>
      <c r="Y10" s="73"/>
      <c r="Z10" s="73"/>
      <c r="AA10" s="73"/>
      <c r="AB10" s="73"/>
      <c r="AC10" s="73"/>
      <c r="AD10" s="74">
        <f>データ!R6</f>
        <v>2860</v>
      </c>
      <c r="AE10" s="74"/>
      <c r="AF10" s="74"/>
      <c r="AG10" s="74"/>
      <c r="AH10" s="74"/>
      <c r="AI10" s="74"/>
      <c r="AJ10" s="74"/>
      <c r="AK10" s="2"/>
      <c r="AL10" s="74">
        <f>データ!V6</f>
        <v>70</v>
      </c>
      <c r="AM10" s="74"/>
      <c r="AN10" s="74"/>
      <c r="AO10" s="74"/>
      <c r="AP10" s="74"/>
      <c r="AQ10" s="74"/>
      <c r="AR10" s="74"/>
      <c r="AS10" s="74"/>
      <c r="AT10" s="73">
        <f>データ!W6</f>
        <v>0.04</v>
      </c>
      <c r="AU10" s="73"/>
      <c r="AV10" s="73"/>
      <c r="AW10" s="73"/>
      <c r="AX10" s="73"/>
      <c r="AY10" s="73"/>
      <c r="AZ10" s="73"/>
      <c r="BA10" s="73"/>
      <c r="BB10" s="73">
        <f>データ!X6</f>
        <v>1750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FctJlyrpTk1NK3DAYU8ZGqZ5HaZPN09/qubUSeXTdgUopNGj/+HrLUtBp7Ikda0W5YkRpEwSNAkhro/PG+ba2w==" saltValue="Q29rc/jvt7BqEcw3ztyy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v>
      </c>
      <c r="Q6" s="34">
        <f t="shared" si="3"/>
        <v>100</v>
      </c>
      <c r="R6" s="34">
        <f t="shared" si="3"/>
        <v>2860</v>
      </c>
      <c r="S6" s="34">
        <f t="shared" si="3"/>
        <v>71807</v>
      </c>
      <c r="T6" s="34">
        <f t="shared" si="3"/>
        <v>903.11</v>
      </c>
      <c r="U6" s="34">
        <f t="shared" si="3"/>
        <v>79.510000000000005</v>
      </c>
      <c r="V6" s="34">
        <f t="shared" si="3"/>
        <v>70</v>
      </c>
      <c r="W6" s="34">
        <f t="shared" si="3"/>
        <v>0.04</v>
      </c>
      <c r="X6" s="34">
        <f t="shared" si="3"/>
        <v>1750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30.27</v>
      </c>
      <c r="BR6" s="35">
        <f t="shared" ref="BR6:BZ6" si="8">IF(BR7="",NA(),BR7)</f>
        <v>24.19</v>
      </c>
      <c r="BS6" s="35">
        <f t="shared" si="8"/>
        <v>18.079999999999998</v>
      </c>
      <c r="BT6" s="35">
        <f t="shared" si="8"/>
        <v>23.49</v>
      </c>
      <c r="BU6" s="35">
        <f t="shared" si="8"/>
        <v>25.92</v>
      </c>
      <c r="BV6" s="35">
        <f t="shared" si="8"/>
        <v>29.21</v>
      </c>
      <c r="BW6" s="35">
        <f t="shared" si="8"/>
        <v>26.47</v>
      </c>
      <c r="BX6" s="35">
        <f t="shared" si="8"/>
        <v>32.14</v>
      </c>
      <c r="BY6" s="35">
        <f t="shared" si="8"/>
        <v>37.82</v>
      </c>
      <c r="BZ6" s="35">
        <f t="shared" si="8"/>
        <v>35.03</v>
      </c>
      <c r="CA6" s="34" t="str">
        <f>IF(CA7="","",IF(CA7="-","【-】","【"&amp;SUBSTITUTE(TEXT(CA7,"#,##0.00"),"-","△")&amp;"】"))</f>
        <v>【35.30】</v>
      </c>
      <c r="CB6" s="35">
        <f>IF(CB7="",NA(),CB7)</f>
        <v>498.89</v>
      </c>
      <c r="CC6" s="35">
        <f t="shared" ref="CC6:CK6" si="9">IF(CC7="",NA(),CC7)</f>
        <v>626.79999999999995</v>
      </c>
      <c r="CD6" s="35">
        <f t="shared" si="9"/>
        <v>826.75</v>
      </c>
      <c r="CE6" s="35">
        <f t="shared" si="9"/>
        <v>651.58000000000004</v>
      </c>
      <c r="CF6" s="35">
        <f t="shared" si="9"/>
        <v>597.02</v>
      </c>
      <c r="CG6" s="35">
        <f t="shared" si="9"/>
        <v>620.01</v>
      </c>
      <c r="CH6" s="35">
        <f t="shared" si="9"/>
        <v>688.46</v>
      </c>
      <c r="CI6" s="35">
        <f t="shared" si="9"/>
        <v>562.9</v>
      </c>
      <c r="CJ6" s="35">
        <f t="shared" si="9"/>
        <v>482.51</v>
      </c>
      <c r="CK6" s="35">
        <f t="shared" si="9"/>
        <v>525.22</v>
      </c>
      <c r="CL6" s="34" t="str">
        <f>IF(CL7="","",IF(CL7="-","【-】","【"&amp;SUBSTITUTE(TEXT(CL7,"#,##0.00"),"-","△")&amp;"】"))</f>
        <v>【521.14】</v>
      </c>
      <c r="CM6" s="35">
        <f>IF(CM7="",NA(),CM7)</f>
        <v>28.21</v>
      </c>
      <c r="CN6" s="35">
        <f t="shared" ref="CN6:CV6" si="10">IF(CN7="",NA(),CN7)</f>
        <v>35.9</v>
      </c>
      <c r="CO6" s="35">
        <f t="shared" si="10"/>
        <v>35.9</v>
      </c>
      <c r="CP6" s="35">
        <f t="shared" si="10"/>
        <v>38.46</v>
      </c>
      <c r="CQ6" s="35">
        <f t="shared" si="10"/>
        <v>38.46</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93.83</v>
      </c>
      <c r="CY6" s="35">
        <f t="shared" ref="CY6:DG6" si="11">IF(CY7="",NA(),CY7)</f>
        <v>93.83</v>
      </c>
      <c r="CZ6" s="35">
        <f t="shared" si="11"/>
        <v>93.51</v>
      </c>
      <c r="DA6" s="35">
        <f t="shared" si="11"/>
        <v>93.42</v>
      </c>
      <c r="DB6" s="35">
        <f t="shared" si="11"/>
        <v>94.29</v>
      </c>
      <c r="DC6" s="35">
        <f t="shared" si="11"/>
        <v>88.02</v>
      </c>
      <c r="DD6" s="35">
        <f t="shared" si="11"/>
        <v>90.64</v>
      </c>
      <c r="DE6" s="35">
        <f t="shared" si="11"/>
        <v>90.48</v>
      </c>
      <c r="DF6" s="35">
        <f t="shared" si="11"/>
        <v>89.54</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442054</v>
      </c>
      <c r="D7" s="37">
        <v>47</v>
      </c>
      <c r="E7" s="37">
        <v>17</v>
      </c>
      <c r="F7" s="37">
        <v>9</v>
      </c>
      <c r="G7" s="37">
        <v>0</v>
      </c>
      <c r="H7" s="37" t="s">
        <v>98</v>
      </c>
      <c r="I7" s="37" t="s">
        <v>99</v>
      </c>
      <c r="J7" s="37" t="s">
        <v>100</v>
      </c>
      <c r="K7" s="37" t="s">
        <v>101</v>
      </c>
      <c r="L7" s="37" t="s">
        <v>102</v>
      </c>
      <c r="M7" s="37" t="s">
        <v>103</v>
      </c>
      <c r="N7" s="38" t="s">
        <v>104</v>
      </c>
      <c r="O7" s="38" t="s">
        <v>105</v>
      </c>
      <c r="P7" s="38">
        <v>0.1</v>
      </c>
      <c r="Q7" s="38">
        <v>100</v>
      </c>
      <c r="R7" s="38">
        <v>2860</v>
      </c>
      <c r="S7" s="38">
        <v>71807</v>
      </c>
      <c r="T7" s="38">
        <v>903.11</v>
      </c>
      <c r="U7" s="38">
        <v>79.510000000000005</v>
      </c>
      <c r="V7" s="38">
        <v>70</v>
      </c>
      <c r="W7" s="38">
        <v>0.04</v>
      </c>
      <c r="X7" s="38">
        <v>1750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3188.44</v>
      </c>
      <c r="BM7" s="38">
        <v>4170.3999999999996</v>
      </c>
      <c r="BN7" s="38">
        <v>2559.94</v>
      </c>
      <c r="BO7" s="38">
        <v>1837.88</v>
      </c>
      <c r="BP7" s="38">
        <v>1937.22</v>
      </c>
      <c r="BQ7" s="38">
        <v>30.27</v>
      </c>
      <c r="BR7" s="38">
        <v>24.19</v>
      </c>
      <c r="BS7" s="38">
        <v>18.079999999999998</v>
      </c>
      <c r="BT7" s="38">
        <v>23.49</v>
      </c>
      <c r="BU7" s="38">
        <v>25.92</v>
      </c>
      <c r="BV7" s="38">
        <v>29.21</v>
      </c>
      <c r="BW7" s="38">
        <v>26.47</v>
      </c>
      <c r="BX7" s="38">
        <v>32.14</v>
      </c>
      <c r="BY7" s="38">
        <v>37.82</v>
      </c>
      <c r="BZ7" s="38">
        <v>35.03</v>
      </c>
      <c r="CA7" s="38">
        <v>35.299999999999997</v>
      </c>
      <c r="CB7" s="38">
        <v>498.89</v>
      </c>
      <c r="CC7" s="38">
        <v>626.79999999999995</v>
      </c>
      <c r="CD7" s="38">
        <v>826.75</v>
      </c>
      <c r="CE7" s="38">
        <v>651.58000000000004</v>
      </c>
      <c r="CF7" s="38">
        <v>597.02</v>
      </c>
      <c r="CG7" s="38">
        <v>620.01</v>
      </c>
      <c r="CH7" s="38">
        <v>688.46</v>
      </c>
      <c r="CI7" s="38">
        <v>562.9</v>
      </c>
      <c r="CJ7" s="38">
        <v>482.51</v>
      </c>
      <c r="CK7" s="38">
        <v>525.22</v>
      </c>
      <c r="CL7" s="38">
        <v>521.14</v>
      </c>
      <c r="CM7" s="38">
        <v>28.21</v>
      </c>
      <c r="CN7" s="38">
        <v>35.9</v>
      </c>
      <c r="CO7" s="38">
        <v>35.9</v>
      </c>
      <c r="CP7" s="38">
        <v>38.46</v>
      </c>
      <c r="CQ7" s="38">
        <v>38.46</v>
      </c>
      <c r="CR7" s="38">
        <v>43.1</v>
      </c>
      <c r="CS7" s="38">
        <v>40.96</v>
      </c>
      <c r="CT7" s="38">
        <v>39.450000000000003</v>
      </c>
      <c r="CU7" s="38">
        <v>39.15</v>
      </c>
      <c r="CV7" s="38">
        <v>35.340000000000003</v>
      </c>
      <c r="CW7" s="38">
        <v>35.75</v>
      </c>
      <c r="CX7" s="38">
        <v>93.83</v>
      </c>
      <c r="CY7" s="38">
        <v>93.83</v>
      </c>
      <c r="CZ7" s="38">
        <v>93.51</v>
      </c>
      <c r="DA7" s="38">
        <v>93.42</v>
      </c>
      <c r="DB7" s="38">
        <v>94.29</v>
      </c>
      <c r="DC7" s="38">
        <v>88.02</v>
      </c>
      <c r="DD7" s="38">
        <v>90.64</v>
      </c>
      <c r="DE7" s="38">
        <v>90.48</v>
      </c>
      <c r="DF7" s="38">
        <v>89.54</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dcterms:created xsi:type="dcterms:W3CDTF">2019-12-05T05:27:32Z</dcterms:created>
  <dcterms:modified xsi:type="dcterms:W3CDTF">2020-03-05T00:26:26Z</dcterms:modified>
  <cp:category/>
</cp:coreProperties>
</file>