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6" i="4" s="1"/>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AL8" i="4" s="1"/>
  <c r="R6" i="5"/>
  <c r="Q6" i="5"/>
  <c r="W10" i="4" s="1"/>
  <c r="P6" i="5"/>
  <c r="O6" i="5"/>
  <c r="I10" i="4" s="1"/>
  <c r="N6" i="5"/>
  <c r="B10" i="4" s="1"/>
  <c r="M6" i="5"/>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I86" i="4"/>
  <c r="H86" i="4"/>
  <c r="E86" i="4"/>
  <c r="BB10" i="4"/>
  <c r="AT10" i="4"/>
  <c r="AD10" i="4"/>
  <c r="P10" i="4"/>
  <c r="AT8" i="4"/>
  <c r="W8" i="4"/>
  <c r="P8" i="4"/>
  <c r="B6" i="4"/>
  <c r="E10" i="5" l="1"/>
  <c r="C10" i="5"/>
  <c r="D10" i="5"/>
  <c r="B10" i="5"/>
</calcChain>
</file>

<file path=xl/sharedStrings.xml><?xml version="1.0" encoding="utf-8"?>
<sst xmlns="http://schemas.openxmlformats.org/spreadsheetml/2006/main" count="235" uniqueCount="123">
  <si>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</si>
  <si>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</si>
  <si>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</si>
  <si>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</si>
  <si>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</si>
  <si>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</si>
  <si>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</si>
  <si>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</si>
  <si>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</si>
  <si>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</si>
  <si>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</si>
  <si>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</si>
  <si>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</si>
  <si>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</si>
  <si>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</si>
  <si>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</si>
  <si>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</si>
  <si>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</si>
  <si>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</si>
  <si>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</si>
  <si>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</si>
  <si>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</si>
  <si>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</si>
  <si>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</si>
  <si>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</si>
  <si>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</si>
  <si>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</si>
  <si>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</si>
  <si>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</si>
  <si>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</si>
  <si>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</si>
  <si>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</si>
  <si>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</si>
  <si>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</si>
  <si>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</si>
  <si>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</si>
  <si>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</si>
  <si>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</si>
  <si>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</si>
  <si>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</si>
  <si>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</si>
  <si>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</si>
  <si>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</si>
  <si>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</si>
  <si>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</si>
  <si>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</si>
  <si>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</si>
  <si>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</si>
  <si>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</si>
  <si>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</si>
  <si>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</si>
  <si>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</si>
  <si>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</si>
  <si>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</si>
  <si>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</si>
  <si>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</si>
  <si>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</si>
  <si>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</si>
  <si>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</si>
  <si>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</si>
  <si>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</si>
  <si>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</si>
  <si>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</si>
  <si>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</si>
  <si>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</si>
  <si>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</si>
  <si>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</si>
  <si>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</si>
  <si>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</si>
  <si>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</si>
  <si>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</si>
  <si>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</si>
  <si>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</si>
  <si>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</si>
  <si>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</si>
  <si>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</si>
  <si>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</si>
  <si>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</si>
  <si>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</si>
  <si>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</si>
  <si>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</si>
  <si>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</si>
  <si>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</si>
  <si>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</si>
  <si>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</si>
  <si>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</si>
  <si>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</si>
  <si>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</si>
  <si>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</si>
  <si>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</si>
  <si>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</si>
  <si>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</si>
  <si>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</si>
  <si>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</si>
  <si>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</si>
  <si>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</si>
  <si>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</si>
  <si>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</si>
  <si>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</si>
  <si>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</si>
  <si>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</si>
  <si>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</si>
  <si>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</si>
  <si>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</si>
  <si>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</si>
  <si>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</si>
  <si>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</si>
  <si>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</si>
  <si>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大分県　佐伯市</t>
  </si>
  <si>
    <t>法適用</t>
  </si>
  <si>
    <t>下水道事業</t>
  </si>
  <si>
    <t>公共下水道</t>
  </si>
  <si>
    <t>Cc2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</si>
  <si>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</si>
  <si>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</si>
  <si>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</si>
  <si>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</si>
  <si>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</si>
  <si>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</si>
  <si>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</si>
  <si>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①『有形固定資産減価償却率』…有形固定資産のうち償却対象資産の減価償却がどの程度進んでいるかを示す指標。類似団体平均を上回っているが、全国平均とほぼ同様の数値となっており、概ね良好と判断される。
②『老朽管朽化率』…法定耐用年数を超えた管渠延長の割合を示す指標。法定耐用年数を超えた管渠を保有していないことから、現時点においては適正な値となっている。
③『管渠改善率』…当該年度に更新した管渠延長の割合を示す指標。年次計画にて実施しており例年同様の値となっている。</t>
    <rPh sb="2" eb="4">
      <t>ユウケイ</t>
    </rPh>
    <rPh sb="4" eb="6">
      <t>コテイ</t>
    </rPh>
    <rPh sb="6" eb="8">
      <t>シサン</t>
    </rPh>
    <rPh sb="8" eb="10">
      <t>ゲンカ</t>
    </rPh>
    <rPh sb="10" eb="12">
      <t>ショウキャク</t>
    </rPh>
    <rPh sb="12" eb="13">
      <t>リツ</t>
    </rPh>
    <rPh sb="15" eb="17">
      <t>ユウケイ</t>
    </rPh>
    <rPh sb="17" eb="19">
      <t>コテイ</t>
    </rPh>
    <rPh sb="19" eb="21">
      <t>シサン</t>
    </rPh>
    <rPh sb="24" eb="26">
      <t>ショウキャク</t>
    </rPh>
    <rPh sb="26" eb="28">
      <t>タイショウ</t>
    </rPh>
    <rPh sb="28" eb="30">
      <t>シサン</t>
    </rPh>
    <rPh sb="31" eb="33">
      <t>ゲンカ</t>
    </rPh>
    <rPh sb="33" eb="35">
      <t>ショウキャク</t>
    </rPh>
    <rPh sb="38" eb="40">
      <t>テイド</t>
    </rPh>
    <rPh sb="40" eb="41">
      <t>スス</t>
    </rPh>
    <rPh sb="47" eb="48">
      <t>シメ</t>
    </rPh>
    <rPh sb="49" eb="51">
      <t>シヒョウ</t>
    </rPh>
    <rPh sb="52" eb="54">
      <t>ルイジ</t>
    </rPh>
    <rPh sb="54" eb="56">
      <t>ダンタイ</t>
    </rPh>
    <rPh sb="56" eb="58">
      <t>ヘイキン</t>
    </rPh>
    <rPh sb="59" eb="61">
      <t>ウワマワ</t>
    </rPh>
    <rPh sb="67" eb="69">
      <t>ゼンコク</t>
    </rPh>
    <rPh sb="69" eb="71">
      <t>ヘイキン</t>
    </rPh>
    <rPh sb="74" eb="76">
      <t>ドウヨウ</t>
    </rPh>
    <rPh sb="77" eb="79">
      <t>スウチ</t>
    </rPh>
    <rPh sb="86" eb="87">
      <t>オオム</t>
    </rPh>
    <rPh sb="88" eb="90">
      <t>リョウコウ</t>
    </rPh>
    <rPh sb="91" eb="93">
      <t>ハンダン</t>
    </rPh>
    <rPh sb="100" eb="102">
      <t>ロウキュウ</t>
    </rPh>
    <rPh sb="102" eb="103">
      <t>カン</t>
    </rPh>
    <rPh sb="103" eb="104">
      <t>ク</t>
    </rPh>
    <rPh sb="104" eb="105">
      <t>カ</t>
    </rPh>
    <rPh sb="105" eb="106">
      <t>リツ</t>
    </rPh>
    <rPh sb="108" eb="110">
      <t>ホウテイ</t>
    </rPh>
    <rPh sb="110" eb="112">
      <t>タイヨウ</t>
    </rPh>
    <rPh sb="112" eb="114">
      <t>ネンスウ</t>
    </rPh>
    <rPh sb="115" eb="116">
      <t>コ</t>
    </rPh>
    <rPh sb="118" eb="119">
      <t>カン</t>
    </rPh>
    <rPh sb="119" eb="120">
      <t>キョ</t>
    </rPh>
    <rPh sb="120" eb="122">
      <t>エンチョウ</t>
    </rPh>
    <rPh sb="123" eb="125">
      <t>ワリアイ</t>
    </rPh>
    <rPh sb="126" eb="127">
      <t>シメ</t>
    </rPh>
    <rPh sb="128" eb="130">
      <t>シヒョウ</t>
    </rPh>
    <rPh sb="131" eb="133">
      <t>ホウテイ</t>
    </rPh>
    <rPh sb="133" eb="135">
      <t>タイヨウ</t>
    </rPh>
    <rPh sb="135" eb="137">
      <t>ネンスウ</t>
    </rPh>
    <rPh sb="138" eb="139">
      <t>コ</t>
    </rPh>
    <rPh sb="141" eb="142">
      <t>カン</t>
    </rPh>
    <rPh sb="142" eb="143">
      <t>キョ</t>
    </rPh>
    <rPh sb="144" eb="146">
      <t>ホユウ</t>
    </rPh>
    <rPh sb="156" eb="159">
      <t>ゲンジテン</t>
    </rPh>
    <rPh sb="164" eb="166">
      <t>テキセイ</t>
    </rPh>
    <rPh sb="167" eb="168">
      <t>アタイ</t>
    </rPh>
    <rPh sb="178" eb="179">
      <t>カン</t>
    </rPh>
    <rPh sb="179" eb="180">
      <t>キョ</t>
    </rPh>
    <rPh sb="180" eb="182">
      <t>カイゼン</t>
    </rPh>
    <rPh sb="182" eb="183">
      <t>リツ</t>
    </rPh>
    <rPh sb="185" eb="187">
      <t>トウガイ</t>
    </rPh>
    <rPh sb="187" eb="189">
      <t>ネンド</t>
    </rPh>
    <rPh sb="190" eb="192">
      <t>コウシン</t>
    </rPh>
    <rPh sb="194" eb="195">
      <t>カン</t>
    </rPh>
    <rPh sb="195" eb="196">
      <t>キョ</t>
    </rPh>
    <rPh sb="196" eb="198">
      <t>エンチョウ</t>
    </rPh>
    <rPh sb="199" eb="201">
      <t>ワリアイ</t>
    </rPh>
    <rPh sb="202" eb="203">
      <t>シメ</t>
    </rPh>
    <rPh sb="204" eb="206">
      <t>シヒョウ</t>
    </rPh>
    <rPh sb="207" eb="209">
      <t>ネンジ</t>
    </rPh>
    <rPh sb="209" eb="211">
      <t>ケイカク</t>
    </rPh>
    <rPh sb="213" eb="215">
      <t>ジッシ</t>
    </rPh>
    <rPh sb="219" eb="221">
      <t>レイネン</t>
    </rPh>
    <rPh sb="221" eb="223">
      <t>ドウヨウ</t>
    </rPh>
    <rPh sb="224" eb="225">
      <t>アタイ</t>
    </rPh>
    <phoneticPr fontId="4"/>
  </si>
  <si>
    <t>『老朽化の状況』については、概ね良好と判断されるが、『経営の健全性・効率性』については次の2点が主な課題と判断される。
①累積欠損金があり、その比率が平成28年度において185.88％となっていること。
②水洗化率が、平成28年度において80.97％となっており、100％を下回っていること。
　以上のことから、今後は、整備中の面整備の早期促進による水洗化率の向上、維持管理費、支払利息等の費用の削減、使用料の改定等による収益性の向上を図ることにより、累積欠損金を解消し、運営の健全性を確保する必要がある。</t>
    <rPh sb="1" eb="4">
      <t>ロウキュウカ</t>
    </rPh>
    <rPh sb="5" eb="7">
      <t>ジョウキョウ</t>
    </rPh>
    <rPh sb="14" eb="15">
      <t>オオム</t>
    </rPh>
    <rPh sb="16" eb="18">
      <t>リョウコウ</t>
    </rPh>
    <rPh sb="19" eb="21">
      <t>ハンダン</t>
    </rPh>
    <rPh sb="27" eb="29">
      <t>ケイエイ</t>
    </rPh>
    <rPh sb="30" eb="33">
      <t>ケンゼンセイ</t>
    </rPh>
    <rPh sb="34" eb="37">
      <t>コウリツセイ</t>
    </rPh>
    <rPh sb="43" eb="44">
      <t>ツギ</t>
    </rPh>
    <rPh sb="46" eb="47">
      <t>テン</t>
    </rPh>
    <rPh sb="48" eb="49">
      <t>オモ</t>
    </rPh>
    <rPh sb="50" eb="52">
      <t>カダイ</t>
    </rPh>
    <rPh sb="53" eb="55">
      <t>ハンダン</t>
    </rPh>
    <rPh sb="61" eb="63">
      <t>ルイセキ</t>
    </rPh>
    <rPh sb="63" eb="66">
      <t>ケッソンキン</t>
    </rPh>
    <rPh sb="72" eb="74">
      <t>ヒリツ</t>
    </rPh>
    <rPh sb="75" eb="77">
      <t>ヘイセイ</t>
    </rPh>
    <rPh sb="79" eb="81">
      <t>ネンド</t>
    </rPh>
    <rPh sb="103" eb="106">
      <t>スイセンカ</t>
    </rPh>
    <rPh sb="106" eb="107">
      <t>リツ</t>
    </rPh>
    <rPh sb="109" eb="111">
      <t>ヘイセイ</t>
    </rPh>
    <rPh sb="113" eb="115">
      <t>ネンド</t>
    </rPh>
    <rPh sb="137" eb="139">
      <t>シタマワ</t>
    </rPh>
    <rPh sb="148" eb="150">
      <t>イジョウ</t>
    </rPh>
    <rPh sb="156" eb="158">
      <t>コンゴ</t>
    </rPh>
    <rPh sb="160" eb="163">
      <t>セイビチュウ</t>
    </rPh>
    <rPh sb="164" eb="165">
      <t>メン</t>
    </rPh>
    <rPh sb="165" eb="167">
      <t>セイビ</t>
    </rPh>
    <rPh sb="168" eb="170">
      <t>ソウキ</t>
    </rPh>
    <rPh sb="170" eb="172">
      <t>ソクシン</t>
    </rPh>
    <rPh sb="175" eb="178">
      <t>スイセンカ</t>
    </rPh>
    <rPh sb="178" eb="179">
      <t>リツ</t>
    </rPh>
    <rPh sb="180" eb="182">
      <t>コウジョウ</t>
    </rPh>
    <rPh sb="183" eb="185">
      <t>イジ</t>
    </rPh>
    <rPh sb="185" eb="188">
      <t>カンリヒ</t>
    </rPh>
    <rPh sb="189" eb="191">
      <t>シハライ</t>
    </rPh>
    <rPh sb="191" eb="193">
      <t>リソク</t>
    </rPh>
    <rPh sb="193" eb="194">
      <t>トウ</t>
    </rPh>
    <rPh sb="195" eb="197">
      <t>ヒヨウ</t>
    </rPh>
    <rPh sb="198" eb="200">
      <t>サクゲン</t>
    </rPh>
    <rPh sb="201" eb="204">
      <t>シヨウリョウ</t>
    </rPh>
    <rPh sb="205" eb="208">
      <t>カイテイトウ</t>
    </rPh>
    <rPh sb="211" eb="214">
      <t>シュウエキセイ</t>
    </rPh>
    <rPh sb="215" eb="217">
      <t>コウジョウ</t>
    </rPh>
    <rPh sb="218" eb="219">
      <t>ハカ</t>
    </rPh>
    <rPh sb="226" eb="228">
      <t>ルイセキ</t>
    </rPh>
    <rPh sb="228" eb="231">
      <t>ケッソンキン</t>
    </rPh>
    <rPh sb="232" eb="234">
      <t>カイショウ</t>
    </rPh>
    <rPh sb="236" eb="238">
      <t>ウンエイ</t>
    </rPh>
    <rPh sb="239" eb="242">
      <t>ケンゼンセイ</t>
    </rPh>
    <rPh sb="243" eb="245">
      <t>カクホ</t>
    </rPh>
    <rPh sb="247" eb="249">
      <t>ヒツヨウ</t>
    </rPh>
    <phoneticPr fontId="4"/>
  </si>
  <si>
    <t>①『経常収支比率』…経常費用が経常収益でどの程度賄えているかを示す指標。100％を下回っているが概ね良好である。
②『累積欠損金比率』…営業収益に対する累積欠損金の状況を示す指標。過去5年間においていずれも累積欠損金が生じており、経営の健全性に課題がある。この累積欠損金は、供用開始直後の昭和62年度から平成6年度までの間に発生したものであり、現時点においてもその解消に至っていない。
③『流動比率』…流動負債に対する流動資産の割合で短期債務に対する支払能力を示す指標。平成26年度に指標が大きく減少したのは公営企業会計制度の変更によるものである。
④『企業債残高対事業規模比率』…料金収入に対する企業債残高の割合であり、企業債残高の規模を示す指標。類似団体平均及び全国平均を下回っている。
⑤『経費回収率』…使用料で回収すべき経費を、どの程度使用料で賄えているかを示す指標。100％を下回っているが、類似団体平均を上回っており、概ね良好である。
⑥『汚水処理原価』…有収水量1㎥当たりの汚水処理に要した費用で、汚水処理に係るコストを示す指標。類似団体平均を下回っており、概ね適正な値である。
⑦『施設利用率』…施設の対応可能能力に対する処理水量の割合で、施設の利用状況を判断する指標。平成26年度に施設を増設（6,500㎥/日）したことにより数値が低下している。
⑧『水洗化率』…処理区域内人口のうち、実際に水洗便所を設置して汚水処理している割合を示す指標。類似団体平均を下回っており、今後も健全な財政運営に向け、未接続世帯への普及促進活動を積極的に行う必要がある。</t>
    <rPh sb="2" eb="4">
      <t>ケイジョウ</t>
    </rPh>
    <rPh sb="4" eb="6">
      <t>シュウシ</t>
    </rPh>
    <rPh sb="6" eb="8">
      <t>ヒリツ</t>
    </rPh>
    <rPh sb="10" eb="12">
      <t>ケイジョウ</t>
    </rPh>
    <rPh sb="12" eb="14">
      <t>ヒヨウ</t>
    </rPh>
    <rPh sb="15" eb="17">
      <t>ケイジョウ</t>
    </rPh>
    <rPh sb="17" eb="19">
      <t>シュウエキ</t>
    </rPh>
    <rPh sb="22" eb="24">
      <t>テイド</t>
    </rPh>
    <rPh sb="24" eb="25">
      <t>マカナ</t>
    </rPh>
    <rPh sb="31" eb="32">
      <t>シメ</t>
    </rPh>
    <rPh sb="33" eb="35">
      <t>シヒョウ</t>
    </rPh>
    <rPh sb="59" eb="61">
      <t>ルイセキ</t>
    </rPh>
    <rPh sb="61" eb="64">
      <t>ケッソンキン</t>
    </rPh>
    <rPh sb="64" eb="66">
      <t>ヒリツ</t>
    </rPh>
    <rPh sb="68" eb="70">
      <t>エイギョウ</t>
    </rPh>
    <rPh sb="70" eb="72">
      <t>シュウエキ</t>
    </rPh>
    <rPh sb="73" eb="74">
      <t>タイ</t>
    </rPh>
    <rPh sb="76" eb="78">
      <t>ルイセキ</t>
    </rPh>
    <rPh sb="78" eb="81">
      <t>ケッソンキン</t>
    </rPh>
    <rPh sb="82" eb="84">
      <t>ジョウキョウ</t>
    </rPh>
    <rPh sb="85" eb="86">
      <t>シメ</t>
    </rPh>
    <rPh sb="87" eb="89">
      <t>シヒョウ</t>
    </rPh>
    <rPh sb="90" eb="92">
      <t>カコ</t>
    </rPh>
    <rPh sb="93" eb="95">
      <t>ネンカン</t>
    </rPh>
    <rPh sb="103" eb="105">
      <t>ルイセキ</t>
    </rPh>
    <rPh sb="105" eb="108">
      <t>ケッソンキン</t>
    </rPh>
    <rPh sb="109" eb="110">
      <t>ショウ</t>
    </rPh>
    <rPh sb="115" eb="117">
      <t>ケイエイ</t>
    </rPh>
    <rPh sb="118" eb="121">
      <t>ケンゼンセイ</t>
    </rPh>
    <rPh sb="122" eb="124">
      <t>カダイ</t>
    </rPh>
    <rPh sb="130" eb="132">
      <t>ルイセキ</t>
    </rPh>
    <rPh sb="132" eb="135">
      <t>ケッソンキン</t>
    </rPh>
    <rPh sb="137" eb="139">
      <t>キョウヨウ</t>
    </rPh>
    <rPh sb="139" eb="141">
      <t>カイシ</t>
    </rPh>
    <rPh sb="141" eb="143">
      <t>チョクゴ</t>
    </rPh>
    <rPh sb="144" eb="146">
      <t>ショウワ</t>
    </rPh>
    <rPh sb="148" eb="149">
      <t>ネン</t>
    </rPh>
    <rPh sb="149" eb="150">
      <t>ド</t>
    </rPh>
    <rPh sb="152" eb="154">
      <t>ヘイセイ</t>
    </rPh>
    <rPh sb="155" eb="157">
      <t>ネンド</t>
    </rPh>
    <rPh sb="160" eb="161">
      <t>アイダ</t>
    </rPh>
    <rPh sb="162" eb="164">
      <t>ハッセイ</t>
    </rPh>
    <rPh sb="172" eb="175">
      <t>ゲンジテン</t>
    </rPh>
    <rPh sb="182" eb="184">
      <t>カイショウ</t>
    </rPh>
    <rPh sb="185" eb="186">
      <t>イタ</t>
    </rPh>
    <rPh sb="195" eb="197">
      <t>リュウドウ</t>
    </rPh>
    <rPh sb="197" eb="199">
      <t>ヒリツ</t>
    </rPh>
    <rPh sb="201" eb="203">
      <t>リュウドウ</t>
    </rPh>
    <rPh sb="203" eb="205">
      <t>フサイ</t>
    </rPh>
    <rPh sb="206" eb="207">
      <t>タイ</t>
    </rPh>
    <rPh sb="209" eb="211">
      <t>リュウドウ</t>
    </rPh>
    <rPh sb="211" eb="213">
      <t>シサン</t>
    </rPh>
    <rPh sb="214" eb="216">
      <t>ワリアイ</t>
    </rPh>
    <rPh sb="217" eb="219">
      <t>タンキ</t>
    </rPh>
    <rPh sb="219" eb="221">
      <t>サイム</t>
    </rPh>
    <rPh sb="222" eb="223">
      <t>タイ</t>
    </rPh>
    <rPh sb="225" eb="227">
      <t>シハライ</t>
    </rPh>
    <rPh sb="227" eb="229">
      <t>ノウリョク</t>
    </rPh>
    <rPh sb="230" eb="231">
      <t>シメ</t>
    </rPh>
    <rPh sb="232" eb="234">
      <t>シヒョウ</t>
    </rPh>
    <rPh sb="235" eb="237">
      <t>ヘイセイ</t>
    </rPh>
    <rPh sb="239" eb="241">
      <t>ネンド</t>
    </rPh>
    <rPh sb="242" eb="244">
      <t>シヒョウ</t>
    </rPh>
    <rPh sb="245" eb="246">
      <t>オオ</t>
    </rPh>
    <rPh sb="248" eb="250">
      <t>ゲンショウ</t>
    </rPh>
    <rPh sb="254" eb="256">
      <t>コウエイ</t>
    </rPh>
    <rPh sb="256" eb="258">
      <t>キギョウ</t>
    </rPh>
    <rPh sb="258" eb="260">
      <t>カイケイ</t>
    </rPh>
    <rPh sb="260" eb="262">
      <t>セイド</t>
    </rPh>
    <rPh sb="263" eb="265">
      <t>ヘンコウ</t>
    </rPh>
    <rPh sb="277" eb="279">
      <t>キギョウ</t>
    </rPh>
    <rPh sb="279" eb="280">
      <t>サイ</t>
    </rPh>
    <rPh sb="280" eb="282">
      <t>ザンダカ</t>
    </rPh>
    <rPh sb="282" eb="283">
      <t>タイ</t>
    </rPh>
    <rPh sb="283" eb="285">
      <t>ジギョウ</t>
    </rPh>
    <rPh sb="285" eb="287">
      <t>キボ</t>
    </rPh>
    <rPh sb="287" eb="289">
      <t>ヒリツ</t>
    </rPh>
    <rPh sb="291" eb="293">
      <t>リョウキン</t>
    </rPh>
    <rPh sb="293" eb="295">
      <t>シュウニュウ</t>
    </rPh>
    <rPh sb="296" eb="297">
      <t>タイ</t>
    </rPh>
    <rPh sb="299" eb="301">
      <t>キギョウ</t>
    </rPh>
    <rPh sb="301" eb="302">
      <t>サイ</t>
    </rPh>
    <rPh sb="302" eb="304">
      <t>ザンダカ</t>
    </rPh>
    <rPh sb="305" eb="307">
      <t>ワリアイ</t>
    </rPh>
    <rPh sb="311" eb="313">
      <t>キギョウ</t>
    </rPh>
    <rPh sb="313" eb="314">
      <t>サイ</t>
    </rPh>
    <rPh sb="314" eb="316">
      <t>ザンダカ</t>
    </rPh>
    <rPh sb="317" eb="319">
      <t>キボ</t>
    </rPh>
    <rPh sb="320" eb="321">
      <t>シメ</t>
    </rPh>
    <rPh sb="322" eb="324">
      <t>シヒョウ</t>
    </rPh>
    <rPh sb="325" eb="327">
      <t>ルイジ</t>
    </rPh>
    <rPh sb="327" eb="329">
      <t>ダンタイ</t>
    </rPh>
    <rPh sb="329" eb="331">
      <t>ヘイキン</t>
    </rPh>
    <rPh sb="331" eb="332">
      <t>オヨ</t>
    </rPh>
    <rPh sb="333" eb="335">
      <t>ゼンコク</t>
    </rPh>
    <rPh sb="335" eb="337">
      <t>ヘイキン</t>
    </rPh>
    <rPh sb="338" eb="340">
      <t>シタマワ</t>
    </rPh>
    <rPh sb="348" eb="350">
      <t>ケイヒ</t>
    </rPh>
    <rPh sb="350" eb="352">
      <t>カイシュウ</t>
    </rPh>
    <rPh sb="352" eb="353">
      <t>リツ</t>
    </rPh>
    <rPh sb="355" eb="358">
      <t>シヨウリョウ</t>
    </rPh>
    <rPh sb="359" eb="361">
      <t>カイシュウ</t>
    </rPh>
    <rPh sb="364" eb="366">
      <t>ケイヒ</t>
    </rPh>
    <rPh sb="370" eb="372">
      <t>テイド</t>
    </rPh>
    <rPh sb="372" eb="375">
      <t>シヨウリョウ</t>
    </rPh>
    <rPh sb="376" eb="377">
      <t>マカナ</t>
    </rPh>
    <rPh sb="383" eb="384">
      <t>シメ</t>
    </rPh>
    <rPh sb="385" eb="387">
      <t>シヒョウ</t>
    </rPh>
    <rPh sb="393" eb="395">
      <t>シタマワ</t>
    </rPh>
    <rPh sb="401" eb="403">
      <t>ルイジ</t>
    </rPh>
    <rPh sb="403" eb="405">
      <t>ダンタイ</t>
    </rPh>
    <rPh sb="405" eb="407">
      <t>ヘイキン</t>
    </rPh>
    <rPh sb="408" eb="410">
      <t>ウワマワ</t>
    </rPh>
    <rPh sb="415" eb="416">
      <t>オオム</t>
    </rPh>
    <rPh sb="426" eb="428">
      <t>オスイ</t>
    </rPh>
    <rPh sb="428" eb="430">
      <t>ショリ</t>
    </rPh>
    <rPh sb="430" eb="432">
      <t>ゲンカ</t>
    </rPh>
    <rPh sb="434" eb="435">
      <t>ユウ</t>
    </rPh>
    <rPh sb="435" eb="436">
      <t>シュウ</t>
    </rPh>
    <rPh sb="436" eb="438">
      <t>スイリョウ</t>
    </rPh>
    <rPh sb="440" eb="441">
      <t>ア</t>
    </rPh>
    <rPh sb="444" eb="446">
      <t>オスイ</t>
    </rPh>
    <rPh sb="446" eb="448">
      <t>ショリ</t>
    </rPh>
    <rPh sb="449" eb="450">
      <t>ヨウ</t>
    </rPh>
    <rPh sb="452" eb="454">
      <t>ヒヨウ</t>
    </rPh>
    <rPh sb="456" eb="458">
      <t>オスイ</t>
    </rPh>
    <rPh sb="458" eb="460">
      <t>ショリ</t>
    </rPh>
    <rPh sb="461" eb="462">
      <t>カカ</t>
    </rPh>
    <rPh sb="467" eb="468">
      <t>シメ</t>
    </rPh>
    <rPh sb="469" eb="471">
      <t>シヒョウ</t>
    </rPh>
    <rPh sb="472" eb="474">
      <t>ルイジ</t>
    </rPh>
    <rPh sb="474" eb="476">
      <t>ダンタイ</t>
    </rPh>
    <rPh sb="476" eb="478">
      <t>ヘイキン</t>
    </rPh>
    <rPh sb="479" eb="481">
      <t>シタマワ</t>
    </rPh>
    <rPh sb="486" eb="487">
      <t>オオム</t>
    </rPh>
    <rPh sb="488" eb="490">
      <t>テキセイ</t>
    </rPh>
    <rPh sb="491" eb="492">
      <t>アタイ</t>
    </rPh>
    <rPh sb="499" eb="501">
      <t>シセツ</t>
    </rPh>
    <rPh sb="501" eb="504">
      <t>リヨウリツ</t>
    </rPh>
    <rPh sb="506" eb="508">
      <t>シセツ</t>
    </rPh>
    <rPh sb="509" eb="511">
      <t>タイオウ</t>
    </rPh>
    <rPh sb="511" eb="513">
      <t>カノウ</t>
    </rPh>
    <rPh sb="513" eb="515">
      <t>ノウリョク</t>
    </rPh>
    <rPh sb="516" eb="517">
      <t>タイ</t>
    </rPh>
    <rPh sb="519" eb="521">
      <t>ショリ</t>
    </rPh>
    <rPh sb="521" eb="523">
      <t>スイリョウ</t>
    </rPh>
    <rPh sb="524" eb="526">
      <t>ワリアイ</t>
    </rPh>
    <rPh sb="528" eb="530">
      <t>シセツ</t>
    </rPh>
    <rPh sb="531" eb="533">
      <t>リヨウ</t>
    </rPh>
    <rPh sb="533" eb="535">
      <t>ジョウキョウ</t>
    </rPh>
    <rPh sb="536" eb="538">
      <t>ハンダン</t>
    </rPh>
    <rPh sb="540" eb="542">
      <t>シヒョウ</t>
    </rPh>
    <rPh sb="543" eb="545">
      <t>ヘイセイ</t>
    </rPh>
    <rPh sb="547" eb="549">
      <t>ネンド</t>
    </rPh>
    <rPh sb="550" eb="552">
      <t>シセツ</t>
    </rPh>
    <rPh sb="553" eb="555">
      <t>ゾウセツ</t>
    </rPh>
    <rPh sb="563" eb="564">
      <t>ニチ</t>
    </rPh>
    <rPh sb="572" eb="574">
      <t>スウチ</t>
    </rPh>
    <rPh sb="575" eb="577">
      <t>テイカ</t>
    </rPh>
    <rPh sb="585" eb="588">
      <t>スイセンカ</t>
    </rPh>
    <rPh sb="588" eb="589">
      <t>リツ</t>
    </rPh>
    <rPh sb="591" eb="593">
      <t>ショリ</t>
    </rPh>
    <rPh sb="593" eb="596">
      <t>クイキナイ</t>
    </rPh>
    <rPh sb="596" eb="598">
      <t>ジンコウ</t>
    </rPh>
    <rPh sb="602" eb="604">
      <t>ジッサイ</t>
    </rPh>
    <rPh sb="605" eb="607">
      <t>スイセン</t>
    </rPh>
    <rPh sb="607" eb="609">
      <t>ベンジョ</t>
    </rPh>
    <rPh sb="610" eb="612">
      <t>セッチ</t>
    </rPh>
    <rPh sb="614" eb="616">
      <t>オスイ</t>
    </rPh>
    <rPh sb="616" eb="618">
      <t>ショリ</t>
    </rPh>
    <rPh sb="622" eb="624">
      <t>ワリアイ</t>
    </rPh>
    <rPh sb="625" eb="626">
      <t>シメ</t>
    </rPh>
    <rPh sb="627" eb="629">
      <t>シヒョウ</t>
    </rPh>
    <rPh sb="630" eb="632">
      <t>ルイジ</t>
    </rPh>
    <rPh sb="632" eb="634">
      <t>ダンタイ</t>
    </rPh>
    <rPh sb="634" eb="636">
      <t>ヘイキン</t>
    </rPh>
    <rPh sb="637" eb="639">
      <t>シタマワ</t>
    </rPh>
    <rPh sb="644" eb="646">
      <t>コンゴ</t>
    </rPh>
    <rPh sb="647" eb="649">
      <t>ケンゼン</t>
    </rPh>
    <rPh sb="650" eb="652">
      <t>ザイセイ</t>
    </rPh>
    <rPh sb="652" eb="654">
      <t>ウンエイ</t>
    </rPh>
    <rPh sb="655" eb="656">
      <t>ム</t>
    </rPh>
    <rPh sb="658" eb="661">
      <t>ミセツゾク</t>
    </rPh>
    <rPh sb="661" eb="663">
      <t>セタイ</t>
    </rPh>
    <rPh sb="665" eb="667">
      <t>フキュウ</t>
    </rPh>
    <rPh sb="667" eb="669">
      <t>ソクシン</t>
    </rPh>
    <rPh sb="669" eb="671">
      <t>カツドウ</t>
    </rPh>
    <rPh sb="672" eb="675">
      <t>セッキョクテキ</t>
    </rPh>
    <rPh sb="676" eb="677">
      <t>オコナ</t>
    </rPh>
    <rPh sb="678" eb="68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</si>
</sst>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1">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22" fillId="0" borderId="6" xfId="1" applyFont="1" applyBorder="1" applyAlignment="1" applyProtection="1">
      <alignment horizontal="left" vertical="top" wrapText="1"/>
      <protection locked="0"/>
    </xf>
    <xf numFmtId="0" fontId="22" fillId="0" borderId="0" xfId="1" applyFont="1" applyBorder="1" applyAlignment="1" applyProtection="1">
      <alignment horizontal="left" vertical="top" wrapText="1"/>
      <protection locked="0"/>
    </xf>
    <xf numFmtId="0" fontId="22" fillId="0" borderId="7" xfId="1" applyFont="1" applyBorder="1" applyAlignment="1" applyProtection="1">
      <alignment horizontal="left" vertical="top" wrapText="1"/>
      <protection locked="0"/>
    </xf>
    <xf numFmtId="0" fontId="22" fillId="0" borderId="8" xfId="1" applyFont="1" applyBorder="1" applyAlignment="1" applyProtection="1">
      <alignment horizontal="left" vertical="top" wrapText="1"/>
      <protection locked="0"/>
    </xf>
    <xf numFmtId="0" fontId="22" fillId="0" borderId="1" xfId="1" applyFont="1" applyBorder="1" applyAlignment="1" applyProtection="1">
      <alignment horizontal="left" vertical="top" wrapText="1"/>
      <protection locked="0"/>
    </xf>
    <xf numFmtId="0" fontId="22"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0.09</c:v>
                </c:pt>
                <c:pt idx="1">
                  <c:v>0.12</c:v>
                </c:pt>
                <c:pt idx="2">
                  <c:v>0.09</c:v>
                </c:pt>
                <c:pt idx="3">
                  <c:v>0.09</c:v>
                </c:pt>
                <c:pt idx="4">
                  <c:v>0.12</c:v>
                </c:pt>
              </c:numCache>
            </c:numRef>
          </c:val>
        </c:ser>
        <c:dLbls>
          <c:showLegendKey val="0"/>
          <c:showVal val="0"/>
          <c:showCatName val="0"/>
          <c:showSerName val="0"/>
          <c:showPercent val="0"/>
          <c:showBubbleSize val="0"/>
        </c:dLbls>
        <c:gapWidth val="150"/>
        <c:axId val="45620224"/>
        <c:axId val="45630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7.0000000000000007E-2</c:v>
                </c:pt>
                <c:pt idx="2">
                  <c:v>0.04</c:v>
                </c:pt>
                <c:pt idx="3">
                  <c:v>0.11</c:v>
                </c:pt>
                <c:pt idx="4">
                  <c:v>0.15</c:v>
                </c:pt>
              </c:numCache>
            </c:numRef>
          </c:val>
          <c:smooth val="0"/>
        </c:ser>
        <c:dLbls>
          <c:showLegendKey val="0"/>
          <c:showVal val="0"/>
          <c:showCatName val="0"/>
          <c:showSerName val="0"/>
          <c:showPercent val="0"/>
          <c:showBubbleSize val="0"/>
        </c:dLbls>
        <c:marker val="1"/>
        <c:smooth val="0"/>
        <c:axId val="45620224"/>
        <c:axId val="45630592"/>
      </c:lineChart>
      <c:dateAx>
        <c:axId val="45620224"/>
        <c:scaling>
          <c:orientation val="minMax"/>
        </c:scaling>
        <c:delete val="1"/>
        <c:axPos val="b"/>
        <c:numFmt formatCode="ge" sourceLinked="1"/>
        <c:majorTickMark val="none"/>
        <c:minorTickMark val="none"/>
        <c:tickLblPos val="none"/>
        <c:crossAx val="45630592"/>
        <c:crosses val="autoZero"/>
        <c:auto val="1"/>
        <c:lblOffset val="100"/>
        <c:baseTimeUnit val="years"/>
      </c:dateAx>
      <c:valAx>
        <c:axId val="456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620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75.41</c:v>
                </c:pt>
                <c:pt idx="1">
                  <c:v>71.94</c:v>
                </c:pt>
                <c:pt idx="2">
                  <c:v>47.63</c:v>
                </c:pt>
                <c:pt idx="3">
                  <c:v>48.4</c:v>
                </c:pt>
                <c:pt idx="4">
                  <c:v>52.35</c:v>
                </c:pt>
              </c:numCache>
            </c:numRef>
          </c:val>
        </c:ser>
        <c:dLbls>
          <c:showLegendKey val="0"/>
          <c:showVal val="0"/>
          <c:showCatName val="0"/>
          <c:showSerName val="0"/>
          <c:showPercent val="0"/>
          <c:showBubbleSize val="0"/>
        </c:dLbls>
        <c:gapWidth val="150"/>
        <c:axId val="83365248"/>
        <c:axId val="83367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55.41</c:v>
                </c:pt>
                <c:pt idx="1">
                  <c:v>55.81</c:v>
                </c:pt>
                <c:pt idx="2">
                  <c:v>54.44</c:v>
                </c:pt>
                <c:pt idx="3">
                  <c:v>54.67</c:v>
                </c:pt>
                <c:pt idx="4">
                  <c:v>53.51</c:v>
                </c:pt>
              </c:numCache>
            </c:numRef>
          </c:val>
          <c:smooth val="0"/>
        </c:ser>
        <c:dLbls>
          <c:showLegendKey val="0"/>
          <c:showVal val="0"/>
          <c:showCatName val="0"/>
          <c:showSerName val="0"/>
          <c:showPercent val="0"/>
          <c:showBubbleSize val="0"/>
        </c:dLbls>
        <c:marker val="1"/>
        <c:smooth val="0"/>
        <c:axId val="83365248"/>
        <c:axId val="83367424"/>
      </c:lineChart>
      <c:dateAx>
        <c:axId val="83365248"/>
        <c:scaling>
          <c:orientation val="minMax"/>
        </c:scaling>
        <c:delete val="1"/>
        <c:axPos val="b"/>
        <c:numFmt formatCode="ge" sourceLinked="1"/>
        <c:majorTickMark val="none"/>
        <c:minorTickMark val="none"/>
        <c:tickLblPos val="none"/>
        <c:crossAx val="83367424"/>
        <c:crosses val="autoZero"/>
        <c:auto val="1"/>
        <c:lblOffset val="100"/>
        <c:baseTimeUnit val="years"/>
      </c:dateAx>
      <c:valAx>
        <c:axId val="83367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365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82.9</c:v>
                </c:pt>
                <c:pt idx="1">
                  <c:v>82.94</c:v>
                </c:pt>
                <c:pt idx="2">
                  <c:v>83.02</c:v>
                </c:pt>
                <c:pt idx="3">
                  <c:v>78.989999999999995</c:v>
                </c:pt>
                <c:pt idx="4">
                  <c:v>80.97</c:v>
                </c:pt>
              </c:numCache>
            </c:numRef>
          </c:val>
        </c:ser>
        <c:dLbls>
          <c:showLegendKey val="0"/>
          <c:showVal val="0"/>
          <c:showCatName val="0"/>
          <c:showSerName val="0"/>
          <c:showPercent val="0"/>
          <c:showBubbleSize val="0"/>
        </c:dLbls>
        <c:gapWidth val="150"/>
        <c:axId val="83401728"/>
        <c:axId val="83416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84.12</c:v>
                </c:pt>
                <c:pt idx="1">
                  <c:v>84.41</c:v>
                </c:pt>
                <c:pt idx="2">
                  <c:v>84.2</c:v>
                </c:pt>
                <c:pt idx="3">
                  <c:v>83.8</c:v>
                </c:pt>
                <c:pt idx="4">
                  <c:v>83.91</c:v>
                </c:pt>
              </c:numCache>
            </c:numRef>
          </c:val>
          <c:smooth val="0"/>
        </c:ser>
        <c:dLbls>
          <c:showLegendKey val="0"/>
          <c:showVal val="0"/>
          <c:showCatName val="0"/>
          <c:showSerName val="0"/>
          <c:showPercent val="0"/>
          <c:showBubbleSize val="0"/>
        </c:dLbls>
        <c:marker val="1"/>
        <c:smooth val="0"/>
        <c:axId val="83401728"/>
        <c:axId val="83416192"/>
      </c:lineChart>
      <c:dateAx>
        <c:axId val="83401728"/>
        <c:scaling>
          <c:orientation val="minMax"/>
        </c:scaling>
        <c:delete val="1"/>
        <c:axPos val="b"/>
        <c:numFmt formatCode="ge" sourceLinked="1"/>
        <c:majorTickMark val="none"/>
        <c:minorTickMark val="none"/>
        <c:tickLblPos val="none"/>
        <c:crossAx val="83416192"/>
        <c:crosses val="autoZero"/>
        <c:auto val="1"/>
        <c:lblOffset val="100"/>
        <c:baseTimeUnit val="years"/>
      </c:dateAx>
      <c:valAx>
        <c:axId val="83416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40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102.94</c:v>
                </c:pt>
                <c:pt idx="1">
                  <c:v>100.14</c:v>
                </c:pt>
                <c:pt idx="2">
                  <c:v>103.52</c:v>
                </c:pt>
                <c:pt idx="3">
                  <c:v>100.38</c:v>
                </c:pt>
                <c:pt idx="4">
                  <c:v>99.58</c:v>
                </c:pt>
              </c:numCache>
            </c:numRef>
          </c:val>
        </c:ser>
        <c:dLbls>
          <c:showLegendKey val="0"/>
          <c:showVal val="0"/>
          <c:showCatName val="0"/>
          <c:showSerName val="0"/>
          <c:showPercent val="0"/>
          <c:showBubbleSize val="0"/>
        </c:dLbls>
        <c:gapWidth val="150"/>
        <c:axId val="45648512"/>
        <c:axId val="45650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102.83</c:v>
                </c:pt>
                <c:pt idx="1">
                  <c:v>102.73</c:v>
                </c:pt>
                <c:pt idx="2">
                  <c:v>108.56</c:v>
                </c:pt>
                <c:pt idx="3">
                  <c:v>109.12</c:v>
                </c:pt>
                <c:pt idx="4">
                  <c:v>106.85</c:v>
                </c:pt>
              </c:numCache>
            </c:numRef>
          </c:val>
          <c:smooth val="0"/>
        </c:ser>
        <c:dLbls>
          <c:showLegendKey val="0"/>
          <c:showVal val="0"/>
          <c:showCatName val="0"/>
          <c:showSerName val="0"/>
          <c:showPercent val="0"/>
          <c:showBubbleSize val="0"/>
        </c:dLbls>
        <c:marker val="1"/>
        <c:smooth val="0"/>
        <c:axId val="45648512"/>
        <c:axId val="45650688"/>
      </c:lineChart>
      <c:dateAx>
        <c:axId val="45648512"/>
        <c:scaling>
          <c:orientation val="minMax"/>
        </c:scaling>
        <c:delete val="1"/>
        <c:axPos val="b"/>
        <c:numFmt formatCode="ge" sourceLinked="1"/>
        <c:majorTickMark val="none"/>
        <c:minorTickMark val="none"/>
        <c:tickLblPos val="none"/>
        <c:crossAx val="45650688"/>
        <c:crosses val="autoZero"/>
        <c:auto val="1"/>
        <c:lblOffset val="100"/>
        <c:baseTimeUnit val="years"/>
      </c:dateAx>
      <c:valAx>
        <c:axId val="45650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648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18.690000000000001</c:v>
                </c:pt>
                <c:pt idx="1">
                  <c:v>18.989999999999998</c:v>
                </c:pt>
                <c:pt idx="2">
                  <c:v>35.090000000000003</c:v>
                </c:pt>
                <c:pt idx="3">
                  <c:v>36.299999999999997</c:v>
                </c:pt>
                <c:pt idx="4">
                  <c:v>37.01</c:v>
                </c:pt>
              </c:numCache>
            </c:numRef>
          </c:val>
        </c:ser>
        <c:dLbls>
          <c:showLegendKey val="0"/>
          <c:showVal val="0"/>
          <c:showCatName val="0"/>
          <c:showSerName val="0"/>
          <c:showPercent val="0"/>
          <c:showBubbleSize val="0"/>
        </c:dLbls>
        <c:gapWidth val="150"/>
        <c:axId val="47454464"/>
        <c:axId val="47456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10.46</c:v>
                </c:pt>
                <c:pt idx="1">
                  <c:v>11.39</c:v>
                </c:pt>
                <c:pt idx="2">
                  <c:v>21.28</c:v>
                </c:pt>
                <c:pt idx="3">
                  <c:v>23.95</c:v>
                </c:pt>
                <c:pt idx="4">
                  <c:v>21.09</c:v>
                </c:pt>
              </c:numCache>
            </c:numRef>
          </c:val>
          <c:smooth val="0"/>
        </c:ser>
        <c:dLbls>
          <c:showLegendKey val="0"/>
          <c:showVal val="0"/>
          <c:showCatName val="0"/>
          <c:showSerName val="0"/>
          <c:showPercent val="0"/>
          <c:showBubbleSize val="0"/>
        </c:dLbls>
        <c:marker val="1"/>
        <c:smooth val="0"/>
        <c:axId val="47454464"/>
        <c:axId val="47456640"/>
      </c:lineChart>
      <c:dateAx>
        <c:axId val="47454464"/>
        <c:scaling>
          <c:orientation val="minMax"/>
        </c:scaling>
        <c:delete val="1"/>
        <c:axPos val="b"/>
        <c:numFmt formatCode="ge" sourceLinked="1"/>
        <c:majorTickMark val="none"/>
        <c:minorTickMark val="none"/>
        <c:tickLblPos val="none"/>
        <c:crossAx val="47456640"/>
        <c:crosses val="autoZero"/>
        <c:auto val="1"/>
        <c:lblOffset val="100"/>
        <c:baseTimeUnit val="years"/>
      </c:dateAx>
      <c:valAx>
        <c:axId val="474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454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7490944"/>
        <c:axId val="47501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0.66</c:v>
                </c:pt>
                <c:pt idx="1">
                  <c:v>0.78</c:v>
                </c:pt>
                <c:pt idx="2" formatCode="#,##0.00;&quot;△&quot;#,##0.00">
                  <c:v>0</c:v>
                </c:pt>
                <c:pt idx="3" formatCode="#,##0.00;&quot;△&quot;#,##0.00">
                  <c:v>0</c:v>
                </c:pt>
                <c:pt idx="4" formatCode="#,##0.00;&quot;△&quot;#,##0.00">
                  <c:v>0</c:v>
                </c:pt>
              </c:numCache>
            </c:numRef>
          </c:val>
          <c:smooth val="0"/>
        </c:ser>
        <c:dLbls>
          <c:showLegendKey val="0"/>
          <c:showVal val="0"/>
          <c:showCatName val="0"/>
          <c:showSerName val="0"/>
          <c:showPercent val="0"/>
          <c:showBubbleSize val="0"/>
        </c:dLbls>
        <c:marker val="1"/>
        <c:smooth val="0"/>
        <c:axId val="47490944"/>
        <c:axId val="47501312"/>
      </c:lineChart>
      <c:dateAx>
        <c:axId val="47490944"/>
        <c:scaling>
          <c:orientation val="minMax"/>
        </c:scaling>
        <c:delete val="1"/>
        <c:axPos val="b"/>
        <c:numFmt formatCode="ge" sourceLinked="1"/>
        <c:majorTickMark val="none"/>
        <c:minorTickMark val="none"/>
        <c:tickLblPos val="none"/>
        <c:crossAx val="47501312"/>
        <c:crosses val="autoZero"/>
        <c:auto val="1"/>
        <c:lblOffset val="100"/>
        <c:baseTimeUnit val="years"/>
      </c:dateAx>
      <c:valAx>
        <c:axId val="47501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490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196.11</c:v>
                </c:pt>
                <c:pt idx="1">
                  <c:v>191.97</c:v>
                </c:pt>
                <c:pt idx="2">
                  <c:v>188.26</c:v>
                </c:pt>
                <c:pt idx="3">
                  <c:v>187.53</c:v>
                </c:pt>
                <c:pt idx="4">
                  <c:v>185.88</c:v>
                </c:pt>
              </c:numCache>
            </c:numRef>
          </c:val>
        </c:ser>
        <c:dLbls>
          <c:showLegendKey val="0"/>
          <c:showVal val="0"/>
          <c:showCatName val="0"/>
          <c:showSerName val="0"/>
          <c:showPercent val="0"/>
          <c:showBubbleSize val="0"/>
        </c:dLbls>
        <c:gapWidth val="150"/>
        <c:axId val="47585152"/>
        <c:axId val="47607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146.78</c:v>
                </c:pt>
                <c:pt idx="1">
                  <c:v>149.66</c:v>
                </c:pt>
                <c:pt idx="2">
                  <c:v>100.32</c:v>
                </c:pt>
                <c:pt idx="3">
                  <c:v>116.49</c:v>
                </c:pt>
                <c:pt idx="4">
                  <c:v>92.92</c:v>
                </c:pt>
              </c:numCache>
            </c:numRef>
          </c:val>
          <c:smooth val="0"/>
        </c:ser>
        <c:dLbls>
          <c:showLegendKey val="0"/>
          <c:showVal val="0"/>
          <c:showCatName val="0"/>
          <c:showSerName val="0"/>
          <c:showPercent val="0"/>
          <c:showBubbleSize val="0"/>
        </c:dLbls>
        <c:marker val="1"/>
        <c:smooth val="0"/>
        <c:axId val="47585152"/>
        <c:axId val="47607808"/>
      </c:lineChart>
      <c:dateAx>
        <c:axId val="47585152"/>
        <c:scaling>
          <c:orientation val="minMax"/>
        </c:scaling>
        <c:delete val="1"/>
        <c:axPos val="b"/>
        <c:numFmt formatCode="ge" sourceLinked="1"/>
        <c:majorTickMark val="none"/>
        <c:minorTickMark val="none"/>
        <c:tickLblPos val="none"/>
        <c:crossAx val="47607808"/>
        <c:crosses val="autoZero"/>
        <c:auto val="1"/>
        <c:lblOffset val="100"/>
        <c:baseTimeUnit val="years"/>
      </c:dateAx>
      <c:valAx>
        <c:axId val="47607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585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1015.11</c:v>
                </c:pt>
                <c:pt idx="1">
                  <c:v>1642.89</c:v>
                </c:pt>
                <c:pt idx="2">
                  <c:v>85.33</c:v>
                </c:pt>
                <c:pt idx="3">
                  <c:v>93.26</c:v>
                </c:pt>
                <c:pt idx="4">
                  <c:v>100.3</c:v>
                </c:pt>
              </c:numCache>
            </c:numRef>
          </c:val>
        </c:ser>
        <c:dLbls>
          <c:showLegendKey val="0"/>
          <c:showVal val="0"/>
          <c:showCatName val="0"/>
          <c:showSerName val="0"/>
          <c:showPercent val="0"/>
          <c:showBubbleSize val="0"/>
        </c:dLbls>
        <c:gapWidth val="150"/>
        <c:axId val="47622016"/>
        <c:axId val="47628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151.6</c:v>
                </c:pt>
                <c:pt idx="1">
                  <c:v>246.4</c:v>
                </c:pt>
                <c:pt idx="2">
                  <c:v>49.23</c:v>
                </c:pt>
                <c:pt idx="3">
                  <c:v>44.37</c:v>
                </c:pt>
                <c:pt idx="4">
                  <c:v>50.66</c:v>
                </c:pt>
              </c:numCache>
            </c:numRef>
          </c:val>
          <c:smooth val="0"/>
        </c:ser>
        <c:dLbls>
          <c:showLegendKey val="0"/>
          <c:showVal val="0"/>
          <c:showCatName val="0"/>
          <c:showSerName val="0"/>
          <c:showPercent val="0"/>
          <c:showBubbleSize val="0"/>
        </c:dLbls>
        <c:marker val="1"/>
        <c:smooth val="0"/>
        <c:axId val="47622016"/>
        <c:axId val="47628288"/>
      </c:lineChart>
      <c:dateAx>
        <c:axId val="47622016"/>
        <c:scaling>
          <c:orientation val="minMax"/>
        </c:scaling>
        <c:delete val="1"/>
        <c:axPos val="b"/>
        <c:numFmt formatCode="ge" sourceLinked="1"/>
        <c:majorTickMark val="none"/>
        <c:minorTickMark val="none"/>
        <c:tickLblPos val="none"/>
        <c:crossAx val="47628288"/>
        <c:crosses val="autoZero"/>
        <c:auto val="1"/>
        <c:lblOffset val="100"/>
        <c:baseTimeUnit val="years"/>
      </c:dateAx>
      <c:valAx>
        <c:axId val="47628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622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661.43</c:v>
                </c:pt>
                <c:pt idx="1">
                  <c:v>614.39</c:v>
                </c:pt>
                <c:pt idx="2">
                  <c:v>558.58000000000004</c:v>
                </c:pt>
                <c:pt idx="3">
                  <c:v>669.39</c:v>
                </c:pt>
                <c:pt idx="4">
                  <c:v>665.63</c:v>
                </c:pt>
              </c:numCache>
            </c:numRef>
          </c:val>
        </c:ser>
        <c:dLbls>
          <c:showLegendKey val="0"/>
          <c:showVal val="0"/>
          <c:showCatName val="0"/>
          <c:showSerName val="0"/>
          <c:showPercent val="0"/>
          <c:showBubbleSize val="0"/>
        </c:dLbls>
        <c:gapWidth val="150"/>
        <c:axId val="83256448"/>
        <c:axId val="83258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1273.52</c:v>
                </c:pt>
                <c:pt idx="1">
                  <c:v>1209.95</c:v>
                </c:pt>
                <c:pt idx="2">
                  <c:v>1136.5</c:v>
                </c:pt>
                <c:pt idx="3">
                  <c:v>1118.56</c:v>
                </c:pt>
                <c:pt idx="4">
                  <c:v>1111.31</c:v>
                </c:pt>
              </c:numCache>
            </c:numRef>
          </c:val>
          <c:smooth val="0"/>
        </c:ser>
        <c:dLbls>
          <c:showLegendKey val="0"/>
          <c:showVal val="0"/>
          <c:showCatName val="0"/>
          <c:showSerName val="0"/>
          <c:showPercent val="0"/>
          <c:showBubbleSize val="0"/>
        </c:dLbls>
        <c:marker val="1"/>
        <c:smooth val="0"/>
        <c:axId val="83256448"/>
        <c:axId val="83258368"/>
      </c:lineChart>
      <c:dateAx>
        <c:axId val="83256448"/>
        <c:scaling>
          <c:orientation val="minMax"/>
        </c:scaling>
        <c:delete val="1"/>
        <c:axPos val="b"/>
        <c:numFmt formatCode="ge" sourceLinked="1"/>
        <c:majorTickMark val="none"/>
        <c:minorTickMark val="none"/>
        <c:tickLblPos val="none"/>
        <c:crossAx val="83258368"/>
        <c:crosses val="autoZero"/>
        <c:auto val="1"/>
        <c:lblOffset val="100"/>
        <c:baseTimeUnit val="years"/>
      </c:dateAx>
      <c:valAx>
        <c:axId val="83258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256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99.12</c:v>
                </c:pt>
                <c:pt idx="1">
                  <c:v>97.38</c:v>
                </c:pt>
                <c:pt idx="2">
                  <c:v>109.83</c:v>
                </c:pt>
                <c:pt idx="3">
                  <c:v>98.66</c:v>
                </c:pt>
                <c:pt idx="4">
                  <c:v>99.54</c:v>
                </c:pt>
              </c:numCache>
            </c:numRef>
          </c:val>
        </c:ser>
        <c:dLbls>
          <c:showLegendKey val="0"/>
          <c:showVal val="0"/>
          <c:showCatName val="0"/>
          <c:showSerName val="0"/>
          <c:showPercent val="0"/>
          <c:showBubbleSize val="0"/>
        </c:dLbls>
        <c:gapWidth val="150"/>
        <c:axId val="83297024"/>
        <c:axId val="83298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67.849999999999994</c:v>
                </c:pt>
                <c:pt idx="1">
                  <c:v>69.48</c:v>
                </c:pt>
                <c:pt idx="2">
                  <c:v>71.650000000000006</c:v>
                </c:pt>
                <c:pt idx="3">
                  <c:v>72.33</c:v>
                </c:pt>
                <c:pt idx="4">
                  <c:v>75.540000000000006</c:v>
                </c:pt>
              </c:numCache>
            </c:numRef>
          </c:val>
          <c:smooth val="0"/>
        </c:ser>
        <c:dLbls>
          <c:showLegendKey val="0"/>
          <c:showVal val="0"/>
          <c:showCatName val="0"/>
          <c:showSerName val="0"/>
          <c:showPercent val="0"/>
          <c:showBubbleSize val="0"/>
        </c:dLbls>
        <c:marker val="1"/>
        <c:smooth val="0"/>
        <c:axId val="83297024"/>
        <c:axId val="83298944"/>
      </c:lineChart>
      <c:dateAx>
        <c:axId val="83297024"/>
        <c:scaling>
          <c:orientation val="minMax"/>
        </c:scaling>
        <c:delete val="1"/>
        <c:axPos val="b"/>
        <c:numFmt formatCode="ge" sourceLinked="1"/>
        <c:majorTickMark val="none"/>
        <c:minorTickMark val="none"/>
        <c:tickLblPos val="none"/>
        <c:crossAx val="83298944"/>
        <c:crosses val="autoZero"/>
        <c:auto val="1"/>
        <c:lblOffset val="100"/>
        <c:baseTimeUnit val="years"/>
      </c:dateAx>
      <c:valAx>
        <c:axId val="83298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297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145.51</c:v>
                </c:pt>
                <c:pt idx="1">
                  <c:v>148.44999999999999</c:v>
                </c:pt>
                <c:pt idx="2">
                  <c:v>133.72</c:v>
                </c:pt>
                <c:pt idx="3">
                  <c:v>148.91</c:v>
                </c:pt>
                <c:pt idx="4">
                  <c:v>147.36000000000001</c:v>
                </c:pt>
              </c:numCache>
            </c:numRef>
          </c:val>
        </c:ser>
        <c:dLbls>
          <c:showLegendKey val="0"/>
          <c:showVal val="0"/>
          <c:showCatName val="0"/>
          <c:showSerName val="0"/>
          <c:showPercent val="0"/>
          <c:showBubbleSize val="0"/>
        </c:dLbls>
        <c:gapWidth val="150"/>
        <c:axId val="83333120"/>
        <c:axId val="83335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224.94</c:v>
                </c:pt>
                <c:pt idx="1">
                  <c:v>220.67</c:v>
                </c:pt>
                <c:pt idx="2">
                  <c:v>217.82</c:v>
                </c:pt>
                <c:pt idx="3">
                  <c:v>215.28</c:v>
                </c:pt>
                <c:pt idx="4">
                  <c:v>207.96</c:v>
                </c:pt>
              </c:numCache>
            </c:numRef>
          </c:val>
          <c:smooth val="0"/>
        </c:ser>
        <c:dLbls>
          <c:showLegendKey val="0"/>
          <c:showVal val="0"/>
          <c:showCatName val="0"/>
          <c:showSerName val="0"/>
          <c:showPercent val="0"/>
          <c:showBubbleSize val="0"/>
        </c:dLbls>
        <c:marker val="1"/>
        <c:smooth val="0"/>
        <c:axId val="83333120"/>
        <c:axId val="83335040"/>
      </c:lineChart>
      <c:dateAx>
        <c:axId val="83333120"/>
        <c:scaling>
          <c:orientation val="minMax"/>
        </c:scaling>
        <c:delete val="1"/>
        <c:axPos val="b"/>
        <c:numFmt formatCode="ge" sourceLinked="1"/>
        <c:majorTickMark val="none"/>
        <c:minorTickMark val="none"/>
        <c:tickLblPos val="none"/>
        <c:crossAx val="83335040"/>
        <c:crosses val="autoZero"/>
        <c:auto val="1"/>
        <c:lblOffset val="100"/>
        <c:baseTimeUnit val="years"/>
      </c:dateAx>
      <c:valAx>
        <c:axId val="83335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333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4" t="str">
        <f>データ!H6</f>
        <v>大分県　佐伯市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4"/>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Cc2</v>
      </c>
      <c r="X8" s="49"/>
      <c r="Y8" s="49"/>
      <c r="Z8" s="49"/>
      <c r="AA8" s="49"/>
      <c r="AB8" s="49"/>
      <c r="AC8" s="49"/>
      <c r="AD8" s="50" t="s">
        <v>119</v>
      </c>
      <c r="AE8" s="50"/>
      <c r="AF8" s="50"/>
      <c r="AG8" s="50"/>
      <c r="AH8" s="50"/>
      <c r="AI8" s="50"/>
      <c r="AJ8" s="50"/>
      <c r="AK8" s="4"/>
      <c r="AL8" s="51">
        <f>データ!S6</f>
        <v>73925</v>
      </c>
      <c r="AM8" s="51"/>
      <c r="AN8" s="51"/>
      <c r="AO8" s="51"/>
      <c r="AP8" s="51"/>
      <c r="AQ8" s="51"/>
      <c r="AR8" s="51"/>
      <c r="AS8" s="51"/>
      <c r="AT8" s="46">
        <f>データ!T6</f>
        <v>903.11</v>
      </c>
      <c r="AU8" s="46"/>
      <c r="AV8" s="46"/>
      <c r="AW8" s="46"/>
      <c r="AX8" s="46"/>
      <c r="AY8" s="46"/>
      <c r="AZ8" s="46"/>
      <c r="BA8" s="46"/>
      <c r="BB8" s="46">
        <f>データ!U6</f>
        <v>81.86</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4"/>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4"/>
      <c r="BK9" s="4"/>
      <c r="BL9" s="52" t="s">
        <v>20</v>
      </c>
      <c r="BM9" s="53"/>
      <c r="BN9" s="11" t="s">
        <v>21</v>
      </c>
      <c r="BO9" s="12"/>
      <c r="BP9" s="12"/>
      <c r="BQ9" s="12"/>
      <c r="BR9" s="12"/>
      <c r="BS9" s="12"/>
      <c r="BT9" s="12"/>
      <c r="BU9" s="12"/>
      <c r="BV9" s="12"/>
      <c r="BW9" s="12"/>
      <c r="BX9" s="12"/>
      <c r="BY9" s="13"/>
    </row>
    <row r="10" spans="1:78" ht="18.75" customHeight="1" x14ac:dyDescent="0.15">
      <c r="A10" s="2"/>
      <c r="B10" s="46" t="str">
        <f>データ!N6</f>
        <v>-</v>
      </c>
      <c r="C10" s="46"/>
      <c r="D10" s="46"/>
      <c r="E10" s="46"/>
      <c r="F10" s="46"/>
      <c r="G10" s="46"/>
      <c r="H10" s="46"/>
      <c r="I10" s="46">
        <f>データ!O6</f>
        <v>66.56</v>
      </c>
      <c r="J10" s="46"/>
      <c r="K10" s="46"/>
      <c r="L10" s="46"/>
      <c r="M10" s="46"/>
      <c r="N10" s="46"/>
      <c r="O10" s="46"/>
      <c r="P10" s="46">
        <f>データ!P6</f>
        <v>26.3</v>
      </c>
      <c r="Q10" s="46"/>
      <c r="R10" s="46"/>
      <c r="S10" s="46"/>
      <c r="T10" s="46"/>
      <c r="U10" s="46"/>
      <c r="V10" s="46"/>
      <c r="W10" s="46">
        <f>データ!Q6</f>
        <v>54.56</v>
      </c>
      <c r="X10" s="46"/>
      <c r="Y10" s="46"/>
      <c r="Z10" s="46"/>
      <c r="AA10" s="46"/>
      <c r="AB10" s="46"/>
      <c r="AC10" s="46"/>
      <c r="AD10" s="51">
        <f>データ!R6</f>
        <v>2860</v>
      </c>
      <c r="AE10" s="51"/>
      <c r="AF10" s="51"/>
      <c r="AG10" s="51"/>
      <c r="AH10" s="51"/>
      <c r="AI10" s="51"/>
      <c r="AJ10" s="51"/>
      <c r="AK10" s="2"/>
      <c r="AL10" s="51">
        <f>データ!V6</f>
        <v>19339</v>
      </c>
      <c r="AM10" s="51"/>
      <c r="AN10" s="51"/>
      <c r="AO10" s="51"/>
      <c r="AP10" s="51"/>
      <c r="AQ10" s="51"/>
      <c r="AR10" s="51"/>
      <c r="AS10" s="51"/>
      <c r="AT10" s="46">
        <f>データ!W6</f>
        <v>4.0599999999999996</v>
      </c>
      <c r="AU10" s="46"/>
      <c r="AV10" s="46"/>
      <c r="AW10" s="46"/>
      <c r="AX10" s="46"/>
      <c r="AY10" s="46"/>
      <c r="AZ10" s="46"/>
      <c r="BA10" s="46"/>
      <c r="BB10" s="46">
        <f>データ!X6</f>
        <v>4763.3</v>
      </c>
      <c r="BC10" s="46"/>
      <c r="BD10" s="46"/>
      <c r="BE10" s="46"/>
      <c r="BF10" s="46"/>
      <c r="BG10" s="46"/>
      <c r="BH10" s="46"/>
      <c r="BI10" s="46"/>
      <c r="BJ10" s="2"/>
      <c r="BK10" s="2"/>
      <c r="BL10" s="54" t="s">
        <v>22</v>
      </c>
      <c r="BM10" s="55"/>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26</v>
      </c>
      <c r="BM14" s="65"/>
      <c r="BN14" s="65"/>
      <c r="BO14" s="65"/>
      <c r="BP14" s="65"/>
      <c r="BQ14" s="65"/>
      <c r="BR14" s="65"/>
      <c r="BS14" s="65"/>
      <c r="BT14" s="65"/>
      <c r="BU14" s="65"/>
      <c r="BV14" s="65"/>
      <c r="BW14" s="65"/>
      <c r="BX14" s="65"/>
      <c r="BY14" s="65"/>
      <c r="BZ14" s="6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122</v>
      </c>
      <c r="BM16" s="71"/>
      <c r="BN16" s="71"/>
      <c r="BO16" s="71"/>
      <c r="BP16" s="71"/>
      <c r="BQ16" s="71"/>
      <c r="BR16" s="71"/>
      <c r="BS16" s="71"/>
      <c r="BT16" s="71"/>
      <c r="BU16" s="71"/>
      <c r="BV16" s="71"/>
      <c r="BW16" s="71"/>
      <c r="BX16" s="71"/>
      <c r="BY16" s="71"/>
      <c r="BZ16" s="72"/>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x14ac:dyDescent="0.15">
      <c r="A34" s="2"/>
      <c r="B34" s="17"/>
      <c r="C34" s="76" t="s">
        <v>27</v>
      </c>
      <c r="D34" s="76"/>
      <c r="E34" s="76"/>
      <c r="F34" s="76"/>
      <c r="G34" s="76"/>
      <c r="H34" s="76"/>
      <c r="I34" s="76"/>
      <c r="J34" s="76"/>
      <c r="K34" s="76"/>
      <c r="L34" s="76"/>
      <c r="M34" s="76"/>
      <c r="N34" s="76"/>
      <c r="O34" s="76"/>
      <c r="P34" s="76"/>
      <c r="Q34" s="20"/>
      <c r="R34" s="76" t="s">
        <v>28</v>
      </c>
      <c r="S34" s="76"/>
      <c r="T34" s="76"/>
      <c r="U34" s="76"/>
      <c r="V34" s="76"/>
      <c r="W34" s="76"/>
      <c r="X34" s="76"/>
      <c r="Y34" s="76"/>
      <c r="Z34" s="76"/>
      <c r="AA34" s="76"/>
      <c r="AB34" s="76"/>
      <c r="AC34" s="76"/>
      <c r="AD34" s="76"/>
      <c r="AE34" s="76"/>
      <c r="AF34" s="20"/>
      <c r="AG34" s="76" t="s">
        <v>29</v>
      </c>
      <c r="AH34" s="76"/>
      <c r="AI34" s="76"/>
      <c r="AJ34" s="76"/>
      <c r="AK34" s="76"/>
      <c r="AL34" s="76"/>
      <c r="AM34" s="76"/>
      <c r="AN34" s="76"/>
      <c r="AO34" s="76"/>
      <c r="AP34" s="76"/>
      <c r="AQ34" s="76"/>
      <c r="AR34" s="76"/>
      <c r="AS34" s="76"/>
      <c r="AT34" s="76"/>
      <c r="AU34" s="20"/>
      <c r="AV34" s="76" t="s">
        <v>30</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x14ac:dyDescent="0.15">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31</v>
      </c>
      <c r="BM45" s="65"/>
      <c r="BN45" s="65"/>
      <c r="BO45" s="65"/>
      <c r="BP45" s="65"/>
      <c r="BQ45" s="65"/>
      <c r="BR45" s="65"/>
      <c r="BS45" s="65"/>
      <c r="BT45" s="65"/>
      <c r="BU45" s="65"/>
      <c r="BV45" s="65"/>
      <c r="BW45" s="65"/>
      <c r="BX45" s="65"/>
      <c r="BY45" s="65"/>
      <c r="BZ45" s="66"/>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7" t="s">
        <v>120</v>
      </c>
      <c r="BM47" s="78"/>
      <c r="BN47" s="78"/>
      <c r="BO47" s="78"/>
      <c r="BP47" s="78"/>
      <c r="BQ47" s="78"/>
      <c r="BR47" s="78"/>
      <c r="BS47" s="78"/>
      <c r="BT47" s="78"/>
      <c r="BU47" s="78"/>
      <c r="BV47" s="78"/>
      <c r="BW47" s="78"/>
      <c r="BX47" s="78"/>
      <c r="BY47" s="78"/>
      <c r="BZ47" s="79"/>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7"/>
      <c r="BM48" s="78"/>
      <c r="BN48" s="78"/>
      <c r="BO48" s="78"/>
      <c r="BP48" s="78"/>
      <c r="BQ48" s="78"/>
      <c r="BR48" s="78"/>
      <c r="BS48" s="78"/>
      <c r="BT48" s="78"/>
      <c r="BU48" s="78"/>
      <c r="BV48" s="78"/>
      <c r="BW48" s="78"/>
      <c r="BX48" s="78"/>
      <c r="BY48" s="78"/>
      <c r="BZ48" s="79"/>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7"/>
      <c r="BM49" s="78"/>
      <c r="BN49" s="78"/>
      <c r="BO49" s="78"/>
      <c r="BP49" s="78"/>
      <c r="BQ49" s="78"/>
      <c r="BR49" s="78"/>
      <c r="BS49" s="78"/>
      <c r="BT49" s="78"/>
      <c r="BU49" s="78"/>
      <c r="BV49" s="78"/>
      <c r="BW49" s="78"/>
      <c r="BX49" s="78"/>
      <c r="BY49" s="78"/>
      <c r="BZ49" s="79"/>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7"/>
      <c r="BM50" s="78"/>
      <c r="BN50" s="78"/>
      <c r="BO50" s="78"/>
      <c r="BP50" s="78"/>
      <c r="BQ50" s="78"/>
      <c r="BR50" s="78"/>
      <c r="BS50" s="78"/>
      <c r="BT50" s="78"/>
      <c r="BU50" s="78"/>
      <c r="BV50" s="78"/>
      <c r="BW50" s="78"/>
      <c r="BX50" s="78"/>
      <c r="BY50" s="78"/>
      <c r="BZ50" s="79"/>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7"/>
      <c r="BM51" s="78"/>
      <c r="BN51" s="78"/>
      <c r="BO51" s="78"/>
      <c r="BP51" s="78"/>
      <c r="BQ51" s="78"/>
      <c r="BR51" s="78"/>
      <c r="BS51" s="78"/>
      <c r="BT51" s="78"/>
      <c r="BU51" s="78"/>
      <c r="BV51" s="78"/>
      <c r="BW51" s="78"/>
      <c r="BX51" s="78"/>
      <c r="BY51" s="78"/>
      <c r="BZ51" s="79"/>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7"/>
      <c r="BM52" s="78"/>
      <c r="BN52" s="78"/>
      <c r="BO52" s="78"/>
      <c r="BP52" s="78"/>
      <c r="BQ52" s="78"/>
      <c r="BR52" s="78"/>
      <c r="BS52" s="78"/>
      <c r="BT52" s="78"/>
      <c r="BU52" s="78"/>
      <c r="BV52" s="78"/>
      <c r="BW52" s="78"/>
      <c r="BX52" s="78"/>
      <c r="BY52" s="78"/>
      <c r="BZ52" s="79"/>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7"/>
      <c r="BM53" s="78"/>
      <c r="BN53" s="78"/>
      <c r="BO53" s="78"/>
      <c r="BP53" s="78"/>
      <c r="BQ53" s="78"/>
      <c r="BR53" s="78"/>
      <c r="BS53" s="78"/>
      <c r="BT53" s="78"/>
      <c r="BU53" s="78"/>
      <c r="BV53" s="78"/>
      <c r="BW53" s="78"/>
      <c r="BX53" s="78"/>
      <c r="BY53" s="78"/>
      <c r="BZ53" s="79"/>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7"/>
      <c r="BM54" s="78"/>
      <c r="BN54" s="78"/>
      <c r="BO54" s="78"/>
      <c r="BP54" s="78"/>
      <c r="BQ54" s="78"/>
      <c r="BR54" s="78"/>
      <c r="BS54" s="78"/>
      <c r="BT54" s="78"/>
      <c r="BU54" s="78"/>
      <c r="BV54" s="78"/>
      <c r="BW54" s="78"/>
      <c r="BX54" s="78"/>
      <c r="BY54" s="78"/>
      <c r="BZ54" s="79"/>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7"/>
      <c r="BM55" s="78"/>
      <c r="BN55" s="78"/>
      <c r="BO55" s="78"/>
      <c r="BP55" s="78"/>
      <c r="BQ55" s="78"/>
      <c r="BR55" s="78"/>
      <c r="BS55" s="78"/>
      <c r="BT55" s="78"/>
      <c r="BU55" s="78"/>
      <c r="BV55" s="78"/>
      <c r="BW55" s="78"/>
      <c r="BX55" s="78"/>
      <c r="BY55" s="78"/>
      <c r="BZ55" s="79"/>
    </row>
    <row r="56" spans="1:78" ht="13.5" customHeight="1" x14ac:dyDescent="0.15">
      <c r="A56" s="2"/>
      <c r="B56" s="17"/>
      <c r="C56" s="76" t="s">
        <v>32</v>
      </c>
      <c r="D56" s="76"/>
      <c r="E56" s="76"/>
      <c r="F56" s="76"/>
      <c r="G56" s="76"/>
      <c r="H56" s="76"/>
      <c r="I56" s="76"/>
      <c r="J56" s="76"/>
      <c r="K56" s="76"/>
      <c r="L56" s="76"/>
      <c r="M56" s="76"/>
      <c r="N56" s="76"/>
      <c r="O56" s="76"/>
      <c r="P56" s="76"/>
      <c r="Q56" s="20"/>
      <c r="R56" s="76" t="s">
        <v>33</v>
      </c>
      <c r="S56" s="76"/>
      <c r="T56" s="76"/>
      <c r="U56" s="76"/>
      <c r="V56" s="76"/>
      <c r="W56" s="76"/>
      <c r="X56" s="76"/>
      <c r="Y56" s="76"/>
      <c r="Z56" s="76"/>
      <c r="AA56" s="76"/>
      <c r="AB56" s="76"/>
      <c r="AC56" s="76"/>
      <c r="AD56" s="76"/>
      <c r="AE56" s="76"/>
      <c r="AF56" s="20"/>
      <c r="AG56" s="76" t="s">
        <v>34</v>
      </c>
      <c r="AH56" s="76"/>
      <c r="AI56" s="76"/>
      <c r="AJ56" s="76"/>
      <c r="AK56" s="76"/>
      <c r="AL56" s="76"/>
      <c r="AM56" s="76"/>
      <c r="AN56" s="76"/>
      <c r="AO56" s="76"/>
      <c r="AP56" s="76"/>
      <c r="AQ56" s="76"/>
      <c r="AR56" s="76"/>
      <c r="AS56" s="76"/>
      <c r="AT56" s="76"/>
      <c r="AU56" s="20"/>
      <c r="AV56" s="76" t="s">
        <v>35</v>
      </c>
      <c r="AW56" s="76"/>
      <c r="AX56" s="76"/>
      <c r="AY56" s="76"/>
      <c r="AZ56" s="76"/>
      <c r="BA56" s="76"/>
      <c r="BB56" s="76"/>
      <c r="BC56" s="76"/>
      <c r="BD56" s="76"/>
      <c r="BE56" s="76"/>
      <c r="BF56" s="76"/>
      <c r="BG56" s="76"/>
      <c r="BH56" s="76"/>
      <c r="BI56" s="76"/>
      <c r="BJ56" s="19"/>
      <c r="BK56" s="2"/>
      <c r="BL56" s="77"/>
      <c r="BM56" s="78"/>
      <c r="BN56" s="78"/>
      <c r="BO56" s="78"/>
      <c r="BP56" s="78"/>
      <c r="BQ56" s="78"/>
      <c r="BR56" s="78"/>
      <c r="BS56" s="78"/>
      <c r="BT56" s="78"/>
      <c r="BU56" s="78"/>
      <c r="BV56" s="78"/>
      <c r="BW56" s="78"/>
      <c r="BX56" s="78"/>
      <c r="BY56" s="78"/>
      <c r="BZ56" s="79"/>
    </row>
    <row r="57" spans="1:78" ht="13.5" customHeight="1" x14ac:dyDescent="0.15">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7"/>
      <c r="BM57" s="78"/>
      <c r="BN57" s="78"/>
      <c r="BO57" s="78"/>
      <c r="BP57" s="78"/>
      <c r="BQ57" s="78"/>
      <c r="BR57" s="78"/>
      <c r="BS57" s="78"/>
      <c r="BT57" s="78"/>
      <c r="BU57" s="78"/>
      <c r="BV57" s="78"/>
      <c r="BW57" s="78"/>
      <c r="BX57" s="78"/>
      <c r="BY57" s="78"/>
      <c r="BZ57" s="79"/>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7"/>
      <c r="BM58" s="78"/>
      <c r="BN58" s="78"/>
      <c r="BO58" s="78"/>
      <c r="BP58" s="78"/>
      <c r="BQ58" s="78"/>
      <c r="BR58" s="78"/>
      <c r="BS58" s="78"/>
      <c r="BT58" s="78"/>
      <c r="BU58" s="78"/>
      <c r="BV58" s="78"/>
      <c r="BW58" s="78"/>
      <c r="BX58" s="78"/>
      <c r="BY58" s="78"/>
      <c r="BZ58" s="79"/>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7"/>
      <c r="BM59" s="78"/>
      <c r="BN59" s="78"/>
      <c r="BO59" s="78"/>
      <c r="BP59" s="78"/>
      <c r="BQ59" s="78"/>
      <c r="BR59" s="78"/>
      <c r="BS59" s="78"/>
      <c r="BT59" s="78"/>
      <c r="BU59" s="78"/>
      <c r="BV59" s="78"/>
      <c r="BW59" s="78"/>
      <c r="BX59" s="78"/>
      <c r="BY59" s="78"/>
      <c r="BZ59" s="79"/>
    </row>
    <row r="60" spans="1:78" ht="13.5" customHeight="1" x14ac:dyDescent="0.15">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7"/>
      <c r="BM60" s="78"/>
      <c r="BN60" s="78"/>
      <c r="BO60" s="78"/>
      <c r="BP60" s="78"/>
      <c r="BQ60" s="78"/>
      <c r="BR60" s="78"/>
      <c r="BS60" s="78"/>
      <c r="BT60" s="78"/>
      <c r="BU60" s="78"/>
      <c r="BV60" s="78"/>
      <c r="BW60" s="78"/>
      <c r="BX60" s="78"/>
      <c r="BY60" s="78"/>
      <c r="BZ60" s="79"/>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7"/>
      <c r="BM61" s="78"/>
      <c r="BN61" s="78"/>
      <c r="BO61" s="78"/>
      <c r="BP61" s="78"/>
      <c r="BQ61" s="78"/>
      <c r="BR61" s="78"/>
      <c r="BS61" s="78"/>
      <c r="BT61" s="78"/>
      <c r="BU61" s="78"/>
      <c r="BV61" s="78"/>
      <c r="BW61" s="78"/>
      <c r="BX61" s="78"/>
      <c r="BY61" s="78"/>
      <c r="BZ61" s="79"/>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7"/>
      <c r="BM62" s="78"/>
      <c r="BN62" s="78"/>
      <c r="BO62" s="78"/>
      <c r="BP62" s="78"/>
      <c r="BQ62" s="78"/>
      <c r="BR62" s="78"/>
      <c r="BS62" s="78"/>
      <c r="BT62" s="78"/>
      <c r="BU62" s="78"/>
      <c r="BV62" s="78"/>
      <c r="BW62" s="78"/>
      <c r="BX62" s="78"/>
      <c r="BY62" s="78"/>
      <c r="BZ62" s="79"/>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80"/>
      <c r="BM63" s="81"/>
      <c r="BN63" s="81"/>
      <c r="BO63" s="81"/>
      <c r="BP63" s="81"/>
      <c r="BQ63" s="81"/>
      <c r="BR63" s="81"/>
      <c r="BS63" s="81"/>
      <c r="BT63" s="81"/>
      <c r="BU63" s="81"/>
      <c r="BV63" s="81"/>
      <c r="BW63" s="81"/>
      <c r="BX63" s="81"/>
      <c r="BY63" s="81"/>
      <c r="BZ63" s="82"/>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37</v>
      </c>
      <c r="BM64" s="65"/>
      <c r="BN64" s="65"/>
      <c r="BO64" s="65"/>
      <c r="BP64" s="65"/>
      <c r="BQ64" s="65"/>
      <c r="BR64" s="65"/>
      <c r="BS64" s="65"/>
      <c r="BT64" s="65"/>
      <c r="BU64" s="65"/>
      <c r="BV64" s="65"/>
      <c r="BW64" s="65"/>
      <c r="BX64" s="65"/>
      <c r="BY64" s="65"/>
      <c r="BZ64" s="66"/>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7" t="s">
        <v>121</v>
      </c>
      <c r="BM66" s="78"/>
      <c r="BN66" s="78"/>
      <c r="BO66" s="78"/>
      <c r="BP66" s="78"/>
      <c r="BQ66" s="78"/>
      <c r="BR66" s="78"/>
      <c r="BS66" s="78"/>
      <c r="BT66" s="78"/>
      <c r="BU66" s="78"/>
      <c r="BV66" s="78"/>
      <c r="BW66" s="78"/>
      <c r="BX66" s="78"/>
      <c r="BY66" s="78"/>
      <c r="BZ66" s="79"/>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7"/>
      <c r="BM67" s="78"/>
      <c r="BN67" s="78"/>
      <c r="BO67" s="78"/>
      <c r="BP67" s="78"/>
      <c r="BQ67" s="78"/>
      <c r="BR67" s="78"/>
      <c r="BS67" s="78"/>
      <c r="BT67" s="78"/>
      <c r="BU67" s="78"/>
      <c r="BV67" s="78"/>
      <c r="BW67" s="78"/>
      <c r="BX67" s="78"/>
      <c r="BY67" s="78"/>
      <c r="BZ67" s="79"/>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7"/>
      <c r="BM68" s="78"/>
      <c r="BN68" s="78"/>
      <c r="BO68" s="78"/>
      <c r="BP68" s="78"/>
      <c r="BQ68" s="78"/>
      <c r="BR68" s="78"/>
      <c r="BS68" s="78"/>
      <c r="BT68" s="78"/>
      <c r="BU68" s="78"/>
      <c r="BV68" s="78"/>
      <c r="BW68" s="78"/>
      <c r="BX68" s="78"/>
      <c r="BY68" s="78"/>
      <c r="BZ68" s="79"/>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7"/>
      <c r="BM69" s="78"/>
      <c r="BN69" s="78"/>
      <c r="BO69" s="78"/>
      <c r="BP69" s="78"/>
      <c r="BQ69" s="78"/>
      <c r="BR69" s="78"/>
      <c r="BS69" s="78"/>
      <c r="BT69" s="78"/>
      <c r="BU69" s="78"/>
      <c r="BV69" s="78"/>
      <c r="BW69" s="78"/>
      <c r="BX69" s="78"/>
      <c r="BY69" s="78"/>
      <c r="BZ69" s="79"/>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7"/>
      <c r="BM70" s="78"/>
      <c r="BN70" s="78"/>
      <c r="BO70" s="78"/>
      <c r="BP70" s="78"/>
      <c r="BQ70" s="78"/>
      <c r="BR70" s="78"/>
      <c r="BS70" s="78"/>
      <c r="BT70" s="78"/>
      <c r="BU70" s="78"/>
      <c r="BV70" s="78"/>
      <c r="BW70" s="78"/>
      <c r="BX70" s="78"/>
      <c r="BY70" s="78"/>
      <c r="BZ70" s="79"/>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7"/>
      <c r="BM71" s="78"/>
      <c r="BN71" s="78"/>
      <c r="BO71" s="78"/>
      <c r="BP71" s="78"/>
      <c r="BQ71" s="78"/>
      <c r="BR71" s="78"/>
      <c r="BS71" s="78"/>
      <c r="BT71" s="78"/>
      <c r="BU71" s="78"/>
      <c r="BV71" s="78"/>
      <c r="BW71" s="78"/>
      <c r="BX71" s="78"/>
      <c r="BY71" s="78"/>
      <c r="BZ71" s="79"/>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7"/>
      <c r="BM72" s="78"/>
      <c r="BN72" s="78"/>
      <c r="BO72" s="78"/>
      <c r="BP72" s="78"/>
      <c r="BQ72" s="78"/>
      <c r="BR72" s="78"/>
      <c r="BS72" s="78"/>
      <c r="BT72" s="78"/>
      <c r="BU72" s="78"/>
      <c r="BV72" s="78"/>
      <c r="BW72" s="78"/>
      <c r="BX72" s="78"/>
      <c r="BY72" s="78"/>
      <c r="BZ72" s="79"/>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7"/>
      <c r="BM73" s="78"/>
      <c r="BN73" s="78"/>
      <c r="BO73" s="78"/>
      <c r="BP73" s="78"/>
      <c r="BQ73" s="78"/>
      <c r="BR73" s="78"/>
      <c r="BS73" s="78"/>
      <c r="BT73" s="78"/>
      <c r="BU73" s="78"/>
      <c r="BV73" s="78"/>
      <c r="BW73" s="78"/>
      <c r="BX73" s="78"/>
      <c r="BY73" s="78"/>
      <c r="BZ73" s="79"/>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7"/>
      <c r="BM74" s="78"/>
      <c r="BN74" s="78"/>
      <c r="BO74" s="78"/>
      <c r="BP74" s="78"/>
      <c r="BQ74" s="78"/>
      <c r="BR74" s="78"/>
      <c r="BS74" s="78"/>
      <c r="BT74" s="78"/>
      <c r="BU74" s="78"/>
      <c r="BV74" s="78"/>
      <c r="BW74" s="78"/>
      <c r="BX74" s="78"/>
      <c r="BY74" s="78"/>
      <c r="BZ74" s="79"/>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7"/>
      <c r="BM75" s="78"/>
      <c r="BN75" s="78"/>
      <c r="BO75" s="78"/>
      <c r="BP75" s="78"/>
      <c r="BQ75" s="78"/>
      <c r="BR75" s="78"/>
      <c r="BS75" s="78"/>
      <c r="BT75" s="78"/>
      <c r="BU75" s="78"/>
      <c r="BV75" s="78"/>
      <c r="BW75" s="78"/>
      <c r="BX75" s="78"/>
      <c r="BY75" s="78"/>
      <c r="BZ75" s="79"/>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7"/>
      <c r="BM76" s="78"/>
      <c r="BN76" s="78"/>
      <c r="BO76" s="78"/>
      <c r="BP76" s="78"/>
      <c r="BQ76" s="78"/>
      <c r="BR76" s="78"/>
      <c r="BS76" s="78"/>
      <c r="BT76" s="78"/>
      <c r="BU76" s="78"/>
      <c r="BV76" s="78"/>
      <c r="BW76" s="78"/>
      <c r="BX76" s="78"/>
      <c r="BY76" s="78"/>
      <c r="BZ76" s="79"/>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7"/>
      <c r="BM77" s="78"/>
      <c r="BN77" s="78"/>
      <c r="BO77" s="78"/>
      <c r="BP77" s="78"/>
      <c r="BQ77" s="78"/>
      <c r="BR77" s="78"/>
      <c r="BS77" s="78"/>
      <c r="BT77" s="78"/>
      <c r="BU77" s="78"/>
      <c r="BV77" s="78"/>
      <c r="BW77" s="78"/>
      <c r="BX77" s="78"/>
      <c r="BY77" s="78"/>
      <c r="BZ77" s="79"/>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7"/>
      <c r="BM78" s="78"/>
      <c r="BN78" s="78"/>
      <c r="BO78" s="78"/>
      <c r="BP78" s="78"/>
      <c r="BQ78" s="78"/>
      <c r="BR78" s="78"/>
      <c r="BS78" s="78"/>
      <c r="BT78" s="78"/>
      <c r="BU78" s="78"/>
      <c r="BV78" s="78"/>
      <c r="BW78" s="78"/>
      <c r="BX78" s="78"/>
      <c r="BY78" s="78"/>
      <c r="BZ78" s="79"/>
    </row>
    <row r="79" spans="1:78" ht="13.5" customHeight="1" x14ac:dyDescent="0.15">
      <c r="A79" s="2"/>
      <c r="B79" s="17"/>
      <c r="C79" s="76" t="s">
        <v>38</v>
      </c>
      <c r="D79" s="76"/>
      <c r="E79" s="76"/>
      <c r="F79" s="76"/>
      <c r="G79" s="76"/>
      <c r="H79" s="76"/>
      <c r="I79" s="76"/>
      <c r="J79" s="76"/>
      <c r="K79" s="76"/>
      <c r="L79" s="76"/>
      <c r="M79" s="76"/>
      <c r="N79" s="76"/>
      <c r="O79" s="76"/>
      <c r="P79" s="76"/>
      <c r="Q79" s="76"/>
      <c r="R79" s="76"/>
      <c r="S79" s="76"/>
      <c r="T79" s="76"/>
      <c r="U79" s="20"/>
      <c r="V79" s="20"/>
      <c r="W79" s="76" t="s">
        <v>39</v>
      </c>
      <c r="X79" s="76"/>
      <c r="Y79" s="76"/>
      <c r="Z79" s="76"/>
      <c r="AA79" s="76"/>
      <c r="AB79" s="76"/>
      <c r="AC79" s="76"/>
      <c r="AD79" s="76"/>
      <c r="AE79" s="76"/>
      <c r="AF79" s="76"/>
      <c r="AG79" s="76"/>
      <c r="AH79" s="76"/>
      <c r="AI79" s="76"/>
      <c r="AJ79" s="76"/>
      <c r="AK79" s="76"/>
      <c r="AL79" s="76"/>
      <c r="AM79" s="76"/>
      <c r="AN79" s="76"/>
      <c r="AO79" s="20"/>
      <c r="AP79" s="20"/>
      <c r="AQ79" s="76" t="s">
        <v>40</v>
      </c>
      <c r="AR79" s="76"/>
      <c r="AS79" s="76"/>
      <c r="AT79" s="76"/>
      <c r="AU79" s="76"/>
      <c r="AV79" s="76"/>
      <c r="AW79" s="76"/>
      <c r="AX79" s="76"/>
      <c r="AY79" s="76"/>
      <c r="AZ79" s="76"/>
      <c r="BA79" s="76"/>
      <c r="BB79" s="76"/>
      <c r="BC79" s="76"/>
      <c r="BD79" s="76"/>
      <c r="BE79" s="76"/>
      <c r="BF79" s="76"/>
      <c r="BG79" s="76"/>
      <c r="BH79" s="76"/>
      <c r="BI79" s="18"/>
      <c r="BJ79" s="19"/>
      <c r="BK79" s="2"/>
      <c r="BL79" s="77"/>
      <c r="BM79" s="78"/>
      <c r="BN79" s="78"/>
      <c r="BO79" s="78"/>
      <c r="BP79" s="78"/>
      <c r="BQ79" s="78"/>
      <c r="BR79" s="78"/>
      <c r="BS79" s="78"/>
      <c r="BT79" s="78"/>
      <c r="BU79" s="78"/>
      <c r="BV79" s="78"/>
      <c r="BW79" s="78"/>
      <c r="BX79" s="78"/>
      <c r="BY79" s="78"/>
      <c r="BZ79" s="79"/>
    </row>
    <row r="80" spans="1:78" ht="13.5" customHeight="1" x14ac:dyDescent="0.15">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7"/>
      <c r="BM80" s="78"/>
      <c r="BN80" s="78"/>
      <c r="BO80" s="78"/>
      <c r="BP80" s="78"/>
      <c r="BQ80" s="78"/>
      <c r="BR80" s="78"/>
      <c r="BS80" s="78"/>
      <c r="BT80" s="78"/>
      <c r="BU80" s="78"/>
      <c r="BV80" s="78"/>
      <c r="BW80" s="78"/>
      <c r="BX80" s="78"/>
      <c r="BY80" s="78"/>
      <c r="BZ80" s="79"/>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7"/>
      <c r="BM81" s="78"/>
      <c r="BN81" s="78"/>
      <c r="BO81" s="78"/>
      <c r="BP81" s="78"/>
      <c r="BQ81" s="78"/>
      <c r="BR81" s="78"/>
      <c r="BS81" s="78"/>
      <c r="BT81" s="78"/>
      <c r="BU81" s="78"/>
      <c r="BV81" s="78"/>
      <c r="BW81" s="78"/>
      <c r="BX81" s="78"/>
      <c r="BY81" s="78"/>
      <c r="BZ81" s="79"/>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0"/>
      <c r="BM82" s="81"/>
      <c r="BN82" s="81"/>
      <c r="BO82" s="81"/>
      <c r="BP82" s="81"/>
      <c r="BQ82" s="81"/>
      <c r="BR82" s="81"/>
      <c r="BS82" s="81"/>
      <c r="BT82" s="81"/>
      <c r="BU82" s="81"/>
      <c r="BV82" s="81"/>
      <c r="BW82" s="81"/>
      <c r="BX82" s="81"/>
      <c r="BY82" s="81"/>
      <c r="BZ82" s="82"/>
    </row>
    <row r="83" spans="1:78" x14ac:dyDescent="0.15">
      <c r="C83" s="2" t="s">
        <v>41</v>
      </c>
    </row>
    <row r="84" spans="1:78" x14ac:dyDescent="0.15">
      <c r="C84" s="26" t="s">
        <v>42</v>
      </c>
    </row>
    <row r="85" spans="1:78" hidden="1" x14ac:dyDescent="0.15">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x14ac:dyDescent="0.15">
      <c r="B86" s="27"/>
      <c r="C86" s="27"/>
      <c r="D86" s="27"/>
      <c r="E86" s="27" t="str">
        <f>データ!AI6</f>
        <v>【108.57】</v>
      </c>
      <c r="F86" s="27" t="str">
        <f>データ!AT6</f>
        <v>【4.38】</v>
      </c>
      <c r="G86" s="27" t="str">
        <f>データ!BE6</f>
        <v>【59.95】</v>
      </c>
      <c r="H86" s="27" t="str">
        <f>データ!BP6</f>
        <v>【728.30】</v>
      </c>
      <c r="I86" s="27" t="str">
        <f>データ!CA6</f>
        <v>【100.04】</v>
      </c>
      <c r="J86" s="27" t="str">
        <f>データ!CL6</f>
        <v>【137.82】</v>
      </c>
      <c r="K86" s="27" t="str">
        <f>データ!CW6</f>
        <v>【60.09】</v>
      </c>
      <c r="L86" s="27" t="str">
        <f>データ!DH6</f>
        <v>【94.90】</v>
      </c>
      <c r="M86" s="27" t="str">
        <f>データ!DS6</f>
        <v>【37.36】</v>
      </c>
      <c r="N86" s="27" t="str">
        <f>データ!ED6</f>
        <v>【4.96】</v>
      </c>
      <c r="O86" s="27"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x14ac:dyDescent="0.15"/>
  <cols>
    <col min="1" max="1" width="9" style="3"/>
    <col min="2" max="144" width="11.875" style="3" customWidth="1"/>
    <col min="145" max="16384" width="9" style="3"/>
  </cols>
  <sheetData>
    <row r="1" spans="1:148" x14ac:dyDescent="0.15">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x14ac:dyDescent="0.15">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x14ac:dyDescent="0.15">
      <c r="A3" s="29" t="s">
        <v>57</v>
      </c>
      <c r="B3" s="30" t="s">
        <v>58</v>
      </c>
      <c r="C3" s="30" t="s">
        <v>59</v>
      </c>
      <c r="D3" s="30" t="s">
        <v>60</v>
      </c>
      <c r="E3" s="30" t="s">
        <v>61</v>
      </c>
      <c r="F3" s="30" t="s">
        <v>62</v>
      </c>
      <c r="G3" s="30" t="s">
        <v>63</v>
      </c>
      <c r="H3" s="84" t="s">
        <v>64</v>
      </c>
      <c r="I3" s="85"/>
      <c r="J3" s="85"/>
      <c r="K3" s="85"/>
      <c r="L3" s="85"/>
      <c r="M3" s="85"/>
      <c r="N3" s="85"/>
      <c r="O3" s="85"/>
      <c r="P3" s="85"/>
      <c r="Q3" s="85"/>
      <c r="R3" s="85"/>
      <c r="S3" s="85"/>
      <c r="T3" s="85"/>
      <c r="U3" s="85"/>
      <c r="V3" s="85"/>
      <c r="W3" s="85"/>
      <c r="X3" s="86"/>
      <c r="Y3" s="90" t="s">
        <v>65</v>
      </c>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t="s">
        <v>66</v>
      </c>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row>
    <row r="4" spans="1:148" x14ac:dyDescent="0.15">
      <c r="A4" s="29" t="s">
        <v>67</v>
      </c>
      <c r="B4" s="31"/>
      <c r="C4" s="31"/>
      <c r="D4" s="31"/>
      <c r="E4" s="31"/>
      <c r="F4" s="31"/>
      <c r="G4" s="31"/>
      <c r="H4" s="87"/>
      <c r="I4" s="88"/>
      <c r="J4" s="88"/>
      <c r="K4" s="88"/>
      <c r="L4" s="88"/>
      <c r="M4" s="88"/>
      <c r="N4" s="88"/>
      <c r="O4" s="88"/>
      <c r="P4" s="88"/>
      <c r="Q4" s="88"/>
      <c r="R4" s="88"/>
      <c r="S4" s="88"/>
      <c r="T4" s="88"/>
      <c r="U4" s="88"/>
      <c r="V4" s="88"/>
      <c r="W4" s="88"/>
      <c r="X4" s="89"/>
      <c r="Y4" s="83" t="s">
        <v>68</v>
      </c>
      <c r="Z4" s="83"/>
      <c r="AA4" s="83"/>
      <c r="AB4" s="83"/>
      <c r="AC4" s="83"/>
      <c r="AD4" s="83"/>
      <c r="AE4" s="83"/>
      <c r="AF4" s="83"/>
      <c r="AG4" s="83"/>
      <c r="AH4" s="83"/>
      <c r="AI4" s="83"/>
      <c r="AJ4" s="83" t="s">
        <v>69</v>
      </c>
      <c r="AK4" s="83"/>
      <c r="AL4" s="83"/>
      <c r="AM4" s="83"/>
      <c r="AN4" s="83"/>
      <c r="AO4" s="83"/>
      <c r="AP4" s="83"/>
      <c r="AQ4" s="83"/>
      <c r="AR4" s="83"/>
      <c r="AS4" s="83"/>
      <c r="AT4" s="83"/>
      <c r="AU4" s="83" t="s">
        <v>70</v>
      </c>
      <c r="AV4" s="83"/>
      <c r="AW4" s="83"/>
      <c r="AX4" s="83"/>
      <c r="AY4" s="83"/>
      <c r="AZ4" s="83"/>
      <c r="BA4" s="83"/>
      <c r="BB4" s="83"/>
      <c r="BC4" s="83"/>
      <c r="BD4" s="83"/>
      <c r="BE4" s="83"/>
      <c r="BF4" s="83" t="s">
        <v>71</v>
      </c>
      <c r="BG4" s="83"/>
      <c r="BH4" s="83"/>
      <c r="BI4" s="83"/>
      <c r="BJ4" s="83"/>
      <c r="BK4" s="83"/>
      <c r="BL4" s="83"/>
      <c r="BM4" s="83"/>
      <c r="BN4" s="83"/>
      <c r="BO4" s="83"/>
      <c r="BP4" s="83"/>
      <c r="BQ4" s="83" t="s">
        <v>72</v>
      </c>
      <c r="BR4" s="83"/>
      <c r="BS4" s="83"/>
      <c r="BT4" s="83"/>
      <c r="BU4" s="83"/>
      <c r="BV4" s="83"/>
      <c r="BW4" s="83"/>
      <c r="BX4" s="83"/>
      <c r="BY4" s="83"/>
      <c r="BZ4" s="83"/>
      <c r="CA4" s="83"/>
      <c r="CB4" s="83" t="s">
        <v>73</v>
      </c>
      <c r="CC4" s="83"/>
      <c r="CD4" s="83"/>
      <c r="CE4" s="83"/>
      <c r="CF4" s="83"/>
      <c r="CG4" s="83"/>
      <c r="CH4" s="83"/>
      <c r="CI4" s="83"/>
      <c r="CJ4" s="83"/>
      <c r="CK4" s="83"/>
      <c r="CL4" s="83"/>
      <c r="CM4" s="83" t="s">
        <v>74</v>
      </c>
      <c r="CN4" s="83"/>
      <c r="CO4" s="83"/>
      <c r="CP4" s="83"/>
      <c r="CQ4" s="83"/>
      <c r="CR4" s="83"/>
      <c r="CS4" s="83"/>
      <c r="CT4" s="83"/>
      <c r="CU4" s="83"/>
      <c r="CV4" s="83"/>
      <c r="CW4" s="83"/>
      <c r="CX4" s="83" t="s">
        <v>75</v>
      </c>
      <c r="CY4" s="83"/>
      <c r="CZ4" s="83"/>
      <c r="DA4" s="83"/>
      <c r="DB4" s="83"/>
      <c r="DC4" s="83"/>
      <c r="DD4" s="83"/>
      <c r="DE4" s="83"/>
      <c r="DF4" s="83"/>
      <c r="DG4" s="83"/>
      <c r="DH4" s="83"/>
      <c r="DI4" s="83" t="s">
        <v>76</v>
      </c>
      <c r="DJ4" s="83"/>
      <c r="DK4" s="83"/>
      <c r="DL4" s="83"/>
      <c r="DM4" s="83"/>
      <c r="DN4" s="83"/>
      <c r="DO4" s="83"/>
      <c r="DP4" s="83"/>
      <c r="DQ4" s="83"/>
      <c r="DR4" s="83"/>
      <c r="DS4" s="83"/>
      <c r="DT4" s="83" t="s">
        <v>77</v>
      </c>
      <c r="DU4" s="83"/>
      <c r="DV4" s="83"/>
      <c r="DW4" s="83"/>
      <c r="DX4" s="83"/>
      <c r="DY4" s="83"/>
      <c r="DZ4" s="83"/>
      <c r="EA4" s="83"/>
      <c r="EB4" s="83"/>
      <c r="EC4" s="83"/>
      <c r="ED4" s="83"/>
      <c r="EE4" s="83" t="s">
        <v>78</v>
      </c>
      <c r="EF4" s="83"/>
      <c r="EG4" s="83"/>
      <c r="EH4" s="83"/>
      <c r="EI4" s="83"/>
      <c r="EJ4" s="83"/>
      <c r="EK4" s="83"/>
      <c r="EL4" s="83"/>
      <c r="EM4" s="83"/>
      <c r="EN4" s="83"/>
      <c r="EO4" s="83"/>
    </row>
    <row r="5" spans="1:148" x14ac:dyDescent="0.15">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x14ac:dyDescent="0.15">
      <c r="A6" s="29" t="s">
        <v>107</v>
      </c>
      <c r="B6" s="34">
        <f>B7</f>
        <v>2016</v>
      </c>
      <c r="C6" s="34">
        <f t="shared" ref="C6:X6" si="3">C7</f>
        <v>442054</v>
      </c>
      <c r="D6" s="34">
        <f t="shared" si="3"/>
        <v>46</v>
      </c>
      <c r="E6" s="34">
        <f t="shared" si="3"/>
        <v>17</v>
      </c>
      <c r="F6" s="34">
        <f t="shared" si="3"/>
        <v>1</v>
      </c>
      <c r="G6" s="34">
        <f t="shared" si="3"/>
        <v>0</v>
      </c>
      <c r="H6" s="34" t="str">
        <f t="shared" si="3"/>
        <v>大分県　佐伯市</v>
      </c>
      <c r="I6" s="34" t="str">
        <f t="shared" si="3"/>
        <v>法適用</v>
      </c>
      <c r="J6" s="34" t="str">
        <f t="shared" si="3"/>
        <v>下水道事業</v>
      </c>
      <c r="K6" s="34" t="str">
        <f t="shared" si="3"/>
        <v>公共下水道</v>
      </c>
      <c r="L6" s="34" t="str">
        <f t="shared" si="3"/>
        <v>Cc2</v>
      </c>
      <c r="M6" s="34">
        <f t="shared" si="3"/>
        <v>0</v>
      </c>
      <c r="N6" s="35" t="str">
        <f t="shared" si="3"/>
        <v>-</v>
      </c>
      <c r="O6" s="35">
        <f t="shared" si="3"/>
        <v>66.56</v>
      </c>
      <c r="P6" s="35">
        <f t="shared" si="3"/>
        <v>26.3</v>
      </c>
      <c r="Q6" s="35">
        <f t="shared" si="3"/>
        <v>54.56</v>
      </c>
      <c r="R6" s="35">
        <f t="shared" si="3"/>
        <v>2860</v>
      </c>
      <c r="S6" s="35">
        <f t="shared" si="3"/>
        <v>73925</v>
      </c>
      <c r="T6" s="35">
        <f t="shared" si="3"/>
        <v>903.11</v>
      </c>
      <c r="U6" s="35">
        <f t="shared" si="3"/>
        <v>81.86</v>
      </c>
      <c r="V6" s="35">
        <f t="shared" si="3"/>
        <v>19339</v>
      </c>
      <c r="W6" s="35">
        <f t="shared" si="3"/>
        <v>4.0599999999999996</v>
      </c>
      <c r="X6" s="35">
        <f t="shared" si="3"/>
        <v>4763.3</v>
      </c>
      <c r="Y6" s="36">
        <f>IF(Y7="",NA(),Y7)</f>
        <v>102.94</v>
      </c>
      <c r="Z6" s="36">
        <f t="shared" ref="Z6:AH6" si="4">IF(Z7="",NA(),Z7)</f>
        <v>100.14</v>
      </c>
      <c r="AA6" s="36">
        <f t="shared" si="4"/>
        <v>103.52</v>
      </c>
      <c r="AB6" s="36">
        <f t="shared" si="4"/>
        <v>100.38</v>
      </c>
      <c r="AC6" s="36">
        <f t="shared" si="4"/>
        <v>99.58</v>
      </c>
      <c r="AD6" s="36">
        <f t="shared" si="4"/>
        <v>102.83</v>
      </c>
      <c r="AE6" s="36">
        <f t="shared" si="4"/>
        <v>102.73</v>
      </c>
      <c r="AF6" s="36">
        <f t="shared" si="4"/>
        <v>108.56</v>
      </c>
      <c r="AG6" s="36">
        <f t="shared" si="4"/>
        <v>109.12</v>
      </c>
      <c r="AH6" s="36">
        <f t="shared" si="4"/>
        <v>106.85</v>
      </c>
      <c r="AI6" s="35" t="str">
        <f>IF(AI7="","",IF(AI7="-","【-】","【"&amp;SUBSTITUTE(TEXT(AI7,"#,##0.00"),"-","△")&amp;"】"))</f>
        <v>【108.57】</v>
      </c>
      <c r="AJ6" s="36">
        <f>IF(AJ7="",NA(),AJ7)</f>
        <v>196.11</v>
      </c>
      <c r="AK6" s="36">
        <f t="shared" ref="AK6:AS6" si="5">IF(AK7="",NA(),AK7)</f>
        <v>191.97</v>
      </c>
      <c r="AL6" s="36">
        <f t="shared" si="5"/>
        <v>188.26</v>
      </c>
      <c r="AM6" s="36">
        <f t="shared" si="5"/>
        <v>187.53</v>
      </c>
      <c r="AN6" s="36">
        <f t="shared" si="5"/>
        <v>185.88</v>
      </c>
      <c r="AO6" s="36">
        <f t="shared" si="5"/>
        <v>146.78</v>
      </c>
      <c r="AP6" s="36">
        <f t="shared" si="5"/>
        <v>149.66</v>
      </c>
      <c r="AQ6" s="36">
        <f t="shared" si="5"/>
        <v>100.32</v>
      </c>
      <c r="AR6" s="36">
        <f t="shared" si="5"/>
        <v>116.49</v>
      </c>
      <c r="AS6" s="36">
        <f t="shared" si="5"/>
        <v>92.92</v>
      </c>
      <c r="AT6" s="35" t="str">
        <f>IF(AT7="","",IF(AT7="-","【-】","【"&amp;SUBSTITUTE(TEXT(AT7,"#,##0.00"),"-","△")&amp;"】"))</f>
        <v>【4.38】</v>
      </c>
      <c r="AU6" s="36">
        <f>IF(AU7="",NA(),AU7)</f>
        <v>1015.11</v>
      </c>
      <c r="AV6" s="36">
        <f t="shared" ref="AV6:BD6" si="6">IF(AV7="",NA(),AV7)</f>
        <v>1642.89</v>
      </c>
      <c r="AW6" s="36">
        <f t="shared" si="6"/>
        <v>85.33</v>
      </c>
      <c r="AX6" s="36">
        <f t="shared" si="6"/>
        <v>93.26</v>
      </c>
      <c r="AY6" s="36">
        <f t="shared" si="6"/>
        <v>100.3</v>
      </c>
      <c r="AZ6" s="36">
        <f t="shared" si="6"/>
        <v>151.6</v>
      </c>
      <c r="BA6" s="36">
        <f t="shared" si="6"/>
        <v>246.4</v>
      </c>
      <c r="BB6" s="36">
        <f t="shared" si="6"/>
        <v>49.23</v>
      </c>
      <c r="BC6" s="36">
        <f t="shared" si="6"/>
        <v>44.37</v>
      </c>
      <c r="BD6" s="36">
        <f t="shared" si="6"/>
        <v>50.66</v>
      </c>
      <c r="BE6" s="35" t="str">
        <f>IF(BE7="","",IF(BE7="-","【-】","【"&amp;SUBSTITUTE(TEXT(BE7,"#,##0.00"),"-","△")&amp;"】"))</f>
        <v>【59.95】</v>
      </c>
      <c r="BF6" s="36">
        <f>IF(BF7="",NA(),BF7)</f>
        <v>661.43</v>
      </c>
      <c r="BG6" s="36">
        <f t="shared" ref="BG6:BO6" si="7">IF(BG7="",NA(),BG7)</f>
        <v>614.39</v>
      </c>
      <c r="BH6" s="36">
        <f t="shared" si="7"/>
        <v>558.58000000000004</v>
      </c>
      <c r="BI6" s="36">
        <f t="shared" si="7"/>
        <v>669.39</v>
      </c>
      <c r="BJ6" s="36">
        <f t="shared" si="7"/>
        <v>665.63</v>
      </c>
      <c r="BK6" s="36">
        <f t="shared" si="7"/>
        <v>1273.52</v>
      </c>
      <c r="BL6" s="36">
        <f t="shared" si="7"/>
        <v>1209.95</v>
      </c>
      <c r="BM6" s="36">
        <f t="shared" si="7"/>
        <v>1136.5</v>
      </c>
      <c r="BN6" s="36">
        <f t="shared" si="7"/>
        <v>1118.56</v>
      </c>
      <c r="BO6" s="36">
        <f t="shared" si="7"/>
        <v>1111.31</v>
      </c>
      <c r="BP6" s="35" t="str">
        <f>IF(BP7="","",IF(BP7="-","【-】","【"&amp;SUBSTITUTE(TEXT(BP7,"#,##0.00"),"-","△")&amp;"】"))</f>
        <v>【728.30】</v>
      </c>
      <c r="BQ6" s="36">
        <f>IF(BQ7="",NA(),BQ7)</f>
        <v>99.12</v>
      </c>
      <c r="BR6" s="36">
        <f t="shared" ref="BR6:BZ6" si="8">IF(BR7="",NA(),BR7)</f>
        <v>97.38</v>
      </c>
      <c r="BS6" s="36">
        <f t="shared" si="8"/>
        <v>109.83</v>
      </c>
      <c r="BT6" s="36">
        <f t="shared" si="8"/>
        <v>98.66</v>
      </c>
      <c r="BU6" s="36">
        <f t="shared" si="8"/>
        <v>99.54</v>
      </c>
      <c r="BV6" s="36">
        <f t="shared" si="8"/>
        <v>67.849999999999994</v>
      </c>
      <c r="BW6" s="36">
        <f t="shared" si="8"/>
        <v>69.48</v>
      </c>
      <c r="BX6" s="36">
        <f t="shared" si="8"/>
        <v>71.650000000000006</v>
      </c>
      <c r="BY6" s="36">
        <f t="shared" si="8"/>
        <v>72.33</v>
      </c>
      <c r="BZ6" s="36">
        <f t="shared" si="8"/>
        <v>75.540000000000006</v>
      </c>
      <c r="CA6" s="35" t="str">
        <f>IF(CA7="","",IF(CA7="-","【-】","【"&amp;SUBSTITUTE(TEXT(CA7,"#,##0.00"),"-","△")&amp;"】"))</f>
        <v>【100.04】</v>
      </c>
      <c r="CB6" s="36">
        <f>IF(CB7="",NA(),CB7)</f>
        <v>145.51</v>
      </c>
      <c r="CC6" s="36">
        <f t="shared" ref="CC6:CK6" si="9">IF(CC7="",NA(),CC7)</f>
        <v>148.44999999999999</v>
      </c>
      <c r="CD6" s="36">
        <f t="shared" si="9"/>
        <v>133.72</v>
      </c>
      <c r="CE6" s="36">
        <f t="shared" si="9"/>
        <v>148.91</v>
      </c>
      <c r="CF6" s="36">
        <f t="shared" si="9"/>
        <v>147.36000000000001</v>
      </c>
      <c r="CG6" s="36">
        <f t="shared" si="9"/>
        <v>224.94</v>
      </c>
      <c r="CH6" s="36">
        <f t="shared" si="9"/>
        <v>220.67</v>
      </c>
      <c r="CI6" s="36">
        <f t="shared" si="9"/>
        <v>217.82</v>
      </c>
      <c r="CJ6" s="36">
        <f t="shared" si="9"/>
        <v>215.28</v>
      </c>
      <c r="CK6" s="36">
        <f t="shared" si="9"/>
        <v>207.96</v>
      </c>
      <c r="CL6" s="35" t="str">
        <f>IF(CL7="","",IF(CL7="-","【-】","【"&amp;SUBSTITUTE(TEXT(CL7,"#,##0.00"),"-","△")&amp;"】"))</f>
        <v>【137.82】</v>
      </c>
      <c r="CM6" s="36">
        <f>IF(CM7="",NA(),CM7)</f>
        <v>75.41</v>
      </c>
      <c r="CN6" s="36">
        <f t="shared" ref="CN6:CV6" si="10">IF(CN7="",NA(),CN7)</f>
        <v>71.94</v>
      </c>
      <c r="CO6" s="36">
        <f t="shared" si="10"/>
        <v>47.63</v>
      </c>
      <c r="CP6" s="36">
        <f t="shared" si="10"/>
        <v>48.4</v>
      </c>
      <c r="CQ6" s="36">
        <f t="shared" si="10"/>
        <v>52.35</v>
      </c>
      <c r="CR6" s="36">
        <f t="shared" si="10"/>
        <v>55.41</v>
      </c>
      <c r="CS6" s="36">
        <f t="shared" si="10"/>
        <v>55.81</v>
      </c>
      <c r="CT6" s="36">
        <f t="shared" si="10"/>
        <v>54.44</v>
      </c>
      <c r="CU6" s="36">
        <f t="shared" si="10"/>
        <v>54.67</v>
      </c>
      <c r="CV6" s="36">
        <f t="shared" si="10"/>
        <v>53.51</v>
      </c>
      <c r="CW6" s="35" t="str">
        <f>IF(CW7="","",IF(CW7="-","【-】","【"&amp;SUBSTITUTE(TEXT(CW7,"#,##0.00"),"-","△")&amp;"】"))</f>
        <v>【60.09】</v>
      </c>
      <c r="CX6" s="36">
        <f>IF(CX7="",NA(),CX7)</f>
        <v>82.9</v>
      </c>
      <c r="CY6" s="36">
        <f t="shared" ref="CY6:DG6" si="11">IF(CY7="",NA(),CY7)</f>
        <v>82.94</v>
      </c>
      <c r="CZ6" s="36">
        <f t="shared" si="11"/>
        <v>83.02</v>
      </c>
      <c r="DA6" s="36">
        <f t="shared" si="11"/>
        <v>78.989999999999995</v>
      </c>
      <c r="DB6" s="36">
        <f t="shared" si="11"/>
        <v>80.97</v>
      </c>
      <c r="DC6" s="36">
        <f t="shared" si="11"/>
        <v>84.12</v>
      </c>
      <c r="DD6" s="36">
        <f t="shared" si="11"/>
        <v>84.41</v>
      </c>
      <c r="DE6" s="36">
        <f t="shared" si="11"/>
        <v>84.2</v>
      </c>
      <c r="DF6" s="36">
        <f t="shared" si="11"/>
        <v>83.8</v>
      </c>
      <c r="DG6" s="36">
        <f t="shared" si="11"/>
        <v>83.91</v>
      </c>
      <c r="DH6" s="35" t="str">
        <f>IF(DH7="","",IF(DH7="-","【-】","【"&amp;SUBSTITUTE(TEXT(DH7,"#,##0.00"),"-","△")&amp;"】"))</f>
        <v>【94.90】</v>
      </c>
      <c r="DI6" s="36">
        <f>IF(DI7="",NA(),DI7)</f>
        <v>18.690000000000001</v>
      </c>
      <c r="DJ6" s="36">
        <f t="shared" ref="DJ6:DR6" si="12">IF(DJ7="",NA(),DJ7)</f>
        <v>18.989999999999998</v>
      </c>
      <c r="DK6" s="36">
        <f t="shared" si="12"/>
        <v>35.090000000000003</v>
      </c>
      <c r="DL6" s="36">
        <f t="shared" si="12"/>
        <v>36.299999999999997</v>
      </c>
      <c r="DM6" s="36">
        <f t="shared" si="12"/>
        <v>37.01</v>
      </c>
      <c r="DN6" s="36">
        <f t="shared" si="12"/>
        <v>10.46</v>
      </c>
      <c r="DO6" s="36">
        <f t="shared" si="12"/>
        <v>11.39</v>
      </c>
      <c r="DP6" s="36">
        <f t="shared" si="12"/>
        <v>21.28</v>
      </c>
      <c r="DQ6" s="36">
        <f t="shared" si="12"/>
        <v>23.95</v>
      </c>
      <c r="DR6" s="36">
        <f t="shared" si="12"/>
        <v>21.09</v>
      </c>
      <c r="DS6" s="35" t="str">
        <f>IF(DS7="","",IF(DS7="-","【-】","【"&amp;SUBSTITUTE(TEXT(DS7,"#,##0.00"),"-","△")&amp;"】"))</f>
        <v>【37.36】</v>
      </c>
      <c r="DT6" s="35">
        <f>IF(DT7="",NA(),DT7)</f>
        <v>0</v>
      </c>
      <c r="DU6" s="35">
        <f t="shared" ref="DU6:EC6" si="13">IF(DU7="",NA(),DU7)</f>
        <v>0</v>
      </c>
      <c r="DV6" s="35">
        <f t="shared" si="13"/>
        <v>0</v>
      </c>
      <c r="DW6" s="35">
        <f t="shared" si="13"/>
        <v>0</v>
      </c>
      <c r="DX6" s="35">
        <f t="shared" si="13"/>
        <v>0</v>
      </c>
      <c r="DY6" s="36">
        <f t="shared" si="13"/>
        <v>0.66</v>
      </c>
      <c r="DZ6" s="36">
        <f t="shared" si="13"/>
        <v>0.78</v>
      </c>
      <c r="EA6" s="35">
        <f t="shared" si="13"/>
        <v>0</v>
      </c>
      <c r="EB6" s="35">
        <f t="shared" si="13"/>
        <v>0</v>
      </c>
      <c r="EC6" s="35">
        <f t="shared" si="13"/>
        <v>0</v>
      </c>
      <c r="ED6" s="35" t="str">
        <f>IF(ED7="","",IF(ED7="-","【-】","【"&amp;SUBSTITUTE(TEXT(ED7,"#,##0.00"),"-","△")&amp;"】"))</f>
        <v>【4.96】</v>
      </c>
      <c r="EE6" s="36">
        <f>IF(EE7="",NA(),EE7)</f>
        <v>0.09</v>
      </c>
      <c r="EF6" s="36">
        <f t="shared" ref="EF6:EN6" si="14">IF(EF7="",NA(),EF7)</f>
        <v>0.12</v>
      </c>
      <c r="EG6" s="36">
        <f t="shared" si="14"/>
        <v>0.09</v>
      </c>
      <c r="EH6" s="36">
        <f t="shared" si="14"/>
        <v>0.09</v>
      </c>
      <c r="EI6" s="36">
        <f t="shared" si="14"/>
        <v>0.12</v>
      </c>
      <c r="EJ6" s="36">
        <f t="shared" si="14"/>
        <v>0.1</v>
      </c>
      <c r="EK6" s="36">
        <f t="shared" si="14"/>
        <v>7.0000000000000007E-2</v>
      </c>
      <c r="EL6" s="36">
        <f t="shared" si="14"/>
        <v>0.04</v>
      </c>
      <c r="EM6" s="36">
        <f t="shared" si="14"/>
        <v>0.11</v>
      </c>
      <c r="EN6" s="36">
        <f t="shared" si="14"/>
        <v>0.15</v>
      </c>
      <c r="EO6" s="35" t="str">
        <f>IF(EO7="","",IF(EO7="-","【-】","【"&amp;SUBSTITUTE(TEXT(EO7,"#,##0.00"),"-","△")&amp;"】"))</f>
        <v>【0.27】</v>
      </c>
    </row>
    <row r="7" spans="1:148" s="37" customFormat="1" x14ac:dyDescent="0.15">
      <c r="A7" s="29"/>
      <c r="B7" s="38">
        <v>2016</v>
      </c>
      <c r="C7" s="38">
        <v>442054</v>
      </c>
      <c r="D7" s="38">
        <v>46</v>
      </c>
      <c r="E7" s="38">
        <v>17</v>
      </c>
      <c r="F7" s="38">
        <v>1</v>
      </c>
      <c r="G7" s="38">
        <v>0</v>
      </c>
      <c r="H7" s="38" t="s">
        <v>108</v>
      </c>
      <c r="I7" s="38" t="s">
        <v>109</v>
      </c>
      <c r="J7" s="38" t="s">
        <v>110</v>
      </c>
      <c r="K7" s="38" t="s">
        <v>111</v>
      </c>
      <c r="L7" s="38" t="s">
        <v>112</v>
      </c>
      <c r="M7" s="38"/>
      <c r="N7" s="39" t="s">
        <v>113</v>
      </c>
      <c r="O7" s="39">
        <v>66.56</v>
      </c>
      <c r="P7" s="39">
        <v>26.3</v>
      </c>
      <c r="Q7" s="39">
        <v>54.56</v>
      </c>
      <c r="R7" s="39">
        <v>2860</v>
      </c>
      <c r="S7" s="39">
        <v>73925</v>
      </c>
      <c r="T7" s="39">
        <v>903.11</v>
      </c>
      <c r="U7" s="39">
        <v>81.86</v>
      </c>
      <c r="V7" s="39">
        <v>19339</v>
      </c>
      <c r="W7" s="39">
        <v>4.0599999999999996</v>
      </c>
      <c r="X7" s="39">
        <v>4763.3</v>
      </c>
      <c r="Y7" s="39">
        <v>102.94</v>
      </c>
      <c r="Z7" s="39">
        <v>100.14</v>
      </c>
      <c r="AA7" s="39">
        <v>103.52</v>
      </c>
      <c r="AB7" s="39">
        <v>100.38</v>
      </c>
      <c r="AC7" s="39">
        <v>99.58</v>
      </c>
      <c r="AD7" s="39">
        <v>102.83</v>
      </c>
      <c r="AE7" s="39">
        <v>102.73</v>
      </c>
      <c r="AF7" s="39">
        <v>108.56</v>
      </c>
      <c r="AG7" s="39">
        <v>109.12</v>
      </c>
      <c r="AH7" s="39">
        <v>106.85</v>
      </c>
      <c r="AI7" s="39">
        <v>108.57</v>
      </c>
      <c r="AJ7" s="39">
        <v>196.11</v>
      </c>
      <c r="AK7" s="39">
        <v>191.97</v>
      </c>
      <c r="AL7" s="39">
        <v>188.26</v>
      </c>
      <c r="AM7" s="39">
        <v>187.53</v>
      </c>
      <c r="AN7" s="39">
        <v>185.88</v>
      </c>
      <c r="AO7" s="39">
        <v>146.78</v>
      </c>
      <c r="AP7" s="39">
        <v>149.66</v>
      </c>
      <c r="AQ7" s="39">
        <v>100.32</v>
      </c>
      <c r="AR7" s="39">
        <v>116.49</v>
      </c>
      <c r="AS7" s="39">
        <v>92.92</v>
      </c>
      <c r="AT7" s="39">
        <v>4.38</v>
      </c>
      <c r="AU7" s="39">
        <v>1015.11</v>
      </c>
      <c r="AV7" s="39">
        <v>1642.89</v>
      </c>
      <c r="AW7" s="39">
        <v>85.33</v>
      </c>
      <c r="AX7" s="39">
        <v>93.26</v>
      </c>
      <c r="AY7" s="39">
        <v>100.3</v>
      </c>
      <c r="AZ7" s="39">
        <v>151.6</v>
      </c>
      <c r="BA7" s="39">
        <v>246.4</v>
      </c>
      <c r="BB7" s="39">
        <v>49.23</v>
      </c>
      <c r="BC7" s="39">
        <v>44.37</v>
      </c>
      <c r="BD7" s="39">
        <v>50.66</v>
      </c>
      <c r="BE7" s="39">
        <v>59.95</v>
      </c>
      <c r="BF7" s="39">
        <v>661.43</v>
      </c>
      <c r="BG7" s="39">
        <v>614.39</v>
      </c>
      <c r="BH7" s="39">
        <v>558.58000000000004</v>
      </c>
      <c r="BI7" s="39">
        <v>669.39</v>
      </c>
      <c r="BJ7" s="39">
        <v>665.63</v>
      </c>
      <c r="BK7" s="39">
        <v>1273.52</v>
      </c>
      <c r="BL7" s="39">
        <v>1209.95</v>
      </c>
      <c r="BM7" s="39">
        <v>1136.5</v>
      </c>
      <c r="BN7" s="39">
        <v>1118.56</v>
      </c>
      <c r="BO7" s="39">
        <v>1111.31</v>
      </c>
      <c r="BP7" s="39">
        <v>728.3</v>
      </c>
      <c r="BQ7" s="39">
        <v>99.12</v>
      </c>
      <c r="BR7" s="39">
        <v>97.38</v>
      </c>
      <c r="BS7" s="39">
        <v>109.83</v>
      </c>
      <c r="BT7" s="39">
        <v>98.66</v>
      </c>
      <c r="BU7" s="39">
        <v>99.54</v>
      </c>
      <c r="BV7" s="39">
        <v>67.849999999999994</v>
      </c>
      <c r="BW7" s="39">
        <v>69.48</v>
      </c>
      <c r="BX7" s="39">
        <v>71.650000000000006</v>
      </c>
      <c r="BY7" s="39">
        <v>72.33</v>
      </c>
      <c r="BZ7" s="39">
        <v>75.540000000000006</v>
      </c>
      <c r="CA7" s="39">
        <v>100.04</v>
      </c>
      <c r="CB7" s="39">
        <v>145.51</v>
      </c>
      <c r="CC7" s="39">
        <v>148.44999999999999</v>
      </c>
      <c r="CD7" s="39">
        <v>133.72</v>
      </c>
      <c r="CE7" s="39">
        <v>148.91</v>
      </c>
      <c r="CF7" s="39">
        <v>147.36000000000001</v>
      </c>
      <c r="CG7" s="39">
        <v>224.94</v>
      </c>
      <c r="CH7" s="39">
        <v>220.67</v>
      </c>
      <c r="CI7" s="39">
        <v>217.82</v>
      </c>
      <c r="CJ7" s="39">
        <v>215.28</v>
      </c>
      <c r="CK7" s="39">
        <v>207.96</v>
      </c>
      <c r="CL7" s="39">
        <v>137.82</v>
      </c>
      <c r="CM7" s="39">
        <v>75.41</v>
      </c>
      <c r="CN7" s="39">
        <v>71.94</v>
      </c>
      <c r="CO7" s="39">
        <v>47.63</v>
      </c>
      <c r="CP7" s="39">
        <v>48.4</v>
      </c>
      <c r="CQ7" s="39">
        <v>52.35</v>
      </c>
      <c r="CR7" s="39">
        <v>55.41</v>
      </c>
      <c r="CS7" s="39">
        <v>55.81</v>
      </c>
      <c r="CT7" s="39">
        <v>54.44</v>
      </c>
      <c r="CU7" s="39">
        <v>54.67</v>
      </c>
      <c r="CV7" s="39">
        <v>53.51</v>
      </c>
      <c r="CW7" s="39">
        <v>60.09</v>
      </c>
      <c r="CX7" s="39">
        <v>82.9</v>
      </c>
      <c r="CY7" s="39">
        <v>82.94</v>
      </c>
      <c r="CZ7" s="39">
        <v>83.02</v>
      </c>
      <c r="DA7" s="39">
        <v>78.989999999999995</v>
      </c>
      <c r="DB7" s="39">
        <v>80.97</v>
      </c>
      <c r="DC7" s="39">
        <v>84.12</v>
      </c>
      <c r="DD7" s="39">
        <v>84.41</v>
      </c>
      <c r="DE7" s="39">
        <v>84.2</v>
      </c>
      <c r="DF7" s="39">
        <v>83.8</v>
      </c>
      <c r="DG7" s="39">
        <v>83.91</v>
      </c>
      <c r="DH7" s="39">
        <v>94.9</v>
      </c>
      <c r="DI7" s="39">
        <v>18.690000000000001</v>
      </c>
      <c r="DJ7" s="39">
        <v>18.989999999999998</v>
      </c>
      <c r="DK7" s="39">
        <v>35.090000000000003</v>
      </c>
      <c r="DL7" s="39">
        <v>36.299999999999997</v>
      </c>
      <c r="DM7" s="39">
        <v>37.01</v>
      </c>
      <c r="DN7" s="39">
        <v>10.46</v>
      </c>
      <c r="DO7" s="39">
        <v>11.39</v>
      </c>
      <c r="DP7" s="39">
        <v>21.28</v>
      </c>
      <c r="DQ7" s="39">
        <v>23.95</v>
      </c>
      <c r="DR7" s="39">
        <v>21.09</v>
      </c>
      <c r="DS7" s="39">
        <v>37.36</v>
      </c>
      <c r="DT7" s="39">
        <v>0</v>
      </c>
      <c r="DU7" s="39">
        <v>0</v>
      </c>
      <c r="DV7" s="39">
        <v>0</v>
      </c>
      <c r="DW7" s="39">
        <v>0</v>
      </c>
      <c r="DX7" s="39">
        <v>0</v>
      </c>
      <c r="DY7" s="39">
        <v>0.66</v>
      </c>
      <c r="DZ7" s="39">
        <v>0.78</v>
      </c>
      <c r="EA7" s="39">
        <v>0</v>
      </c>
      <c r="EB7" s="39">
        <v>0</v>
      </c>
      <c r="EC7" s="39">
        <v>0</v>
      </c>
      <c r="ED7" s="39">
        <v>4.96</v>
      </c>
      <c r="EE7" s="39">
        <v>0.09</v>
      </c>
      <c r="EF7" s="39">
        <v>0.12</v>
      </c>
      <c r="EG7" s="39">
        <v>0.09</v>
      </c>
      <c r="EH7" s="39">
        <v>0.09</v>
      </c>
      <c r="EI7" s="39">
        <v>0.12</v>
      </c>
      <c r="EJ7" s="39">
        <v>0.1</v>
      </c>
      <c r="EK7" s="39">
        <v>7.0000000000000007E-2</v>
      </c>
      <c r="EL7" s="39">
        <v>0.04</v>
      </c>
      <c r="EM7" s="39">
        <v>0.11</v>
      </c>
      <c r="EN7" s="39">
        <v>0.15</v>
      </c>
      <c r="EO7" s="39">
        <v>0.27</v>
      </c>
    </row>
    <row r="8" spans="1:148" x14ac:dyDescent="0.15">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x14ac:dyDescent="0.15">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x14ac:dyDescent="0.15">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2018-02-07T11:58:46Z</cp:lastPrinted>
  <dcterms:created xsi:type="dcterms:W3CDTF">2017-12-25T01:54:11Z</dcterms:created>
  <dcterms:modified xsi:type="dcterms:W3CDTF">2018-03-13T04:51:17Z</dcterms:modified>
</cp:coreProperties>
</file>