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営業課\3庶務係\02.下水道庶務係一件（45GB以内）\◎003.下水道庶務【新フォルダ】\002.決算関連\R06(2024)\06.【R6】経営比較分析表\提出用\"/>
    </mc:Choice>
  </mc:AlternateContent>
  <xr:revisionPtr revIDLastSave="0" documentId="13_ncr:1_{288FC1A3-86E5-431C-B30E-9FE3D6A3279B}" xr6:coauthVersionLast="36" xr6:coauthVersionMax="36" xr10:uidLastSave="{00000000-0000-0000-0000-000000000000}"/>
  <workbookProtection workbookAlgorithmName="SHA-512" workbookHashValue="4ksmigpePHveHBMQrvVYesLGDCqlNHVhVXh44IfvZWpvh+yq7AYKLLCKULv6i3o2IHsBp2/eaKVzmzq3JYe/qw==" workbookSaltValue="oMFfjcrJV7irOMpkboeFpg==" workbookSpinCount="100000" lockStructure="1"/>
  <bookViews>
    <workbookView xWindow="204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E85" i="4"/>
  <c r="BB10" i="4"/>
  <c r="AT10" i="4"/>
  <c r="P10" i="4"/>
  <c r="W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<sst xmlns="http://schemas.openxmlformats.org/spreadsheetml/2006/main" count="325" uniqueCount="116">
  <si>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</si>
  <si>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</si>
  <si>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</si>
  <si>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</si>
  <si>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</si>
  <si>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</si>
  <si>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</si>
  <si>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</si>
  <si>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</si>
  <si>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</si>
  <si>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</si>
  <si>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</si>
  <si>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</si>
  <si>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</si>
  <si>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</si>
  <si>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</si>
  <si>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</si>
  <si>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</si>
  <si>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</si>
  <si>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</si>
  <si>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</si>
  <si>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</si>
  <si>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</si>
  <si>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</si>
  <si>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</si>
  <si>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</si>
  <si>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</si>
  <si>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</si>
  <si>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</si>
  <si>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</si>
  <si>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</si>
  <si>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</si>
  <si>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</si>
  <si>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</si>
  <si>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</si>
  <si>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</si>
  <si>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</si>
  <si>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</si>
  <si>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</si>
  <si>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</si>
  <si>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</si>
  <si>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</si>
  <si>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</si>
  <si>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</si>
  <si>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</si>
  <si>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</si>
  <si>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</si>
  <si>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</si>
  <si>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</si>
  <si>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</si>
  <si>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</si>
  <si>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</si>
  <si>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</si>
  <si>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</si>
  <si>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</si>
  <si>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</si>
  <si>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</si>
  <si>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</si>
  <si>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</si>
  <si>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</si>
  <si>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</si>
  <si>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</si>
  <si>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</si>
  <si>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</si>
  <si>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</si>
  <si>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</si>
  <si>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</si>
  <si>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</si>
  <si>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</si>
  <si>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</si>
  <si>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</si>
  <si>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</si>
  <si>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</si>
  <si>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</si>
  <si>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</si>
  <si>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</si>
  <si>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</si>
  <si>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</si>
  <si>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</si>
  <si>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</si>
  <si>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</si>
  <si>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</si>
  <si>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</si>
  <si>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</si>
  <si>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</si>
  <si>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</si>
  <si>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</si>
  <si>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</si>
  <si>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</si>
  <si>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</si>
  <si>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</si>
  <si>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</si>
  <si>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</si>
  <si>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</si>
  <si>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</si>
  <si>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</si>
  <si>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</si>
  <si>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</si>
  <si>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</si>
  <si>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</si>
  <si>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</si>
  <si>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</si>
  <si>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</si>
  <si>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</si>
  <si>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</si>
  <si>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</si>
  <si>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</si>
  <si>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</si>
  <si>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</si>
  <si>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</si>
  <si>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</si>
  <si>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</si>
  <si>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</si>
  <si>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生活排水処理事業については、浄化槽の老朽化等に伴い増加傾向にある修繕料等の経費への対応が当面の課題となっている。環境保全の為浄化槽の新規設置の推進も並行して行う必要があるが、浄化槽を新規設置すると使用料収入が増加する一方で維持管理費も増加するため、新規設置の推進だけでは経費の伸びを賄うことは困難であると考えられる。将来にわたる経営の安定化のため、より一層の経費削減等の経営努力に努める。
　</t>
    <phoneticPr fontId="4"/>
  </si>
  <si>
    <t>①『有形固定資産減価償却率』…有形固定資産のうち償却対象資産の減価償却がどの程度進んでいるかを示す指標。類似団体平均を下回っており、概ね良好であるが、浄化槽設置後30年以上経過しているものもあるため、計画的に更新していく必要がある。</t>
    <rPh sb="59" eb="60">
      <t>シタ</t>
    </rPh>
    <rPh sb="75" eb="78">
      <t>ジョウカソウ</t>
    </rPh>
    <rPh sb="78" eb="80">
      <t>セッチ</t>
    </rPh>
    <rPh sb="80" eb="81">
      <t>ゴ</t>
    </rPh>
    <rPh sb="83" eb="84">
      <t>ネン</t>
    </rPh>
    <rPh sb="84" eb="86">
      <t>イジョウ</t>
    </rPh>
    <rPh sb="86" eb="88">
      <t>ケイカ</t>
    </rPh>
    <rPh sb="100" eb="103">
      <t>ケイカクテキ</t>
    </rPh>
    <rPh sb="104" eb="106">
      <t>コウシン</t>
    </rPh>
    <rPh sb="110" eb="112">
      <t>ヒツヨウ</t>
    </rPh>
    <phoneticPr fontId="4"/>
  </si>
  <si>
    <r>
      <t xml:space="preserve">①『経常収支比率』…経常費用が経常収益でどの程度賄えているかを示す指標。概ね良好である。
②『累積欠損金比率』…営業収益に対する累積欠損金の状況を示す指標。累積欠損金が生じてないため、適正な値となっている。
</t>
    </r>
    <r>
      <rPr>
        <sz val="10"/>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10"/>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⑤『経費回収率』…使用料で回収すべき経費を、どの程度使用料で賄えているかを示す指標。類似団体平均を上回っているが、今後も経費回収率の向上に努める必要がある。
⑥『汚水処理原価』…有収水量1㎥当たりの汚水処理に要した費用で、汚水処理に係るコストを示す指標。類似団体平均を下回っているが、今後も維持管理費の削減、接続率の向上による有収水量を増加させる取組が必要である。
⑦『施設利用率』…施設の対応可能能力に対する処理水量の割合で、施設の利用状況を判断する指標。</t>
    </r>
    <r>
      <rPr>
        <sz val="10"/>
        <rFont val="ＭＳ ゴシック"/>
        <family val="3"/>
        <charset val="128"/>
      </rPr>
      <t>類似団体平均を下回っているが、浄化槽は汚水を個別で処理するものであり、各世帯において適切な人槽の浄化槽を設置している。</t>
    </r>
    <r>
      <rPr>
        <sz val="10"/>
        <color theme="1"/>
        <rFont val="ＭＳ ゴシック"/>
        <family val="3"/>
        <charset val="128"/>
      </rPr>
      <t xml:space="preserve">
⑧『水洗化率』…処理区域内人口のうち、実際に水洗便所を設置して汚水処理している割合を示す指標。浄化槽設置世帯を対象としているため100％となっている。</t>
    </r>
    <rPh sb="92" eb="94">
      <t>テキセイ</t>
    </rPh>
    <rPh sb="146" eb="148">
      <t>ルイジ</t>
    </rPh>
    <rPh sb="148" eb="150">
      <t>ダンタイ</t>
    </rPh>
    <rPh sb="151" eb="153">
      <t>シタマワ</t>
    </rPh>
    <rPh sb="159" eb="162">
      <t>ゲスイドウ</t>
    </rPh>
    <rPh sb="162" eb="164">
      <t>ジギョウ</t>
    </rPh>
    <rPh sb="164" eb="166">
      <t>ゼンタイ</t>
    </rPh>
    <rPh sb="167" eb="169">
      <t>シハライ</t>
    </rPh>
    <rPh sb="170" eb="171">
      <t>オコナ</t>
    </rPh>
    <rPh sb="175" eb="179">
      <t>シキンザンダカ</t>
    </rPh>
    <rPh sb="181" eb="183">
      <t>ヨユウ</t>
    </rPh>
    <rPh sb="186" eb="187">
      <t>オオム</t>
    </rPh>
    <rPh sb="188" eb="190">
      <t>テキセイ</t>
    </rPh>
    <rPh sb="319" eb="321">
      <t>ウワマワ</t>
    </rPh>
    <rPh sb="404" eb="406">
      <t>シタマワ</t>
    </rPh>
    <rPh sb="412" eb="414">
      <t>コンゴ</t>
    </rPh>
    <rPh sb="506" eb="508">
      <t>シタマワ</t>
    </rPh>
    <rPh sb="514" eb="517">
      <t>ジョウカソウ</t>
    </rPh>
    <rPh sb="518" eb="520">
      <t>オスイ</t>
    </rPh>
    <rPh sb="521" eb="523">
      <t>コベツ</t>
    </rPh>
    <rPh sb="524" eb="526">
      <t>ショリ</t>
    </rPh>
    <rPh sb="534" eb="535">
      <t>カク</t>
    </rPh>
    <rPh sb="535" eb="537">
      <t>セタイ</t>
    </rPh>
    <rPh sb="541" eb="543">
      <t>テキセツ</t>
    </rPh>
    <rPh sb="544" eb="546">
      <t>ニンソウ</t>
    </rPh>
    <rPh sb="547" eb="550">
      <t>ジョウカソウ</t>
    </rPh>
    <rPh sb="551" eb="55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</si>
</sst>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B2-410D-A953-B6F35ED7FE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B2-410D-A953-B6F35ED7FE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44.07</c:v>
                </c:pt>
              </c:numCache>
            </c:numRef>
          </c:val>
          <c:extLst>
            <c:ext xmlns:c16="http://schemas.microsoft.com/office/drawing/2014/chart" uri="{C3380CC4-5D6E-409C-BE32-E72D297353CC}">
              <c16:uniqueId val="{00000000-43D8-4AB9-A522-F9001358FA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43D8-4AB9-A522-F9001358FA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18B-4D61-9B35-95AFF31D026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818B-4D61-9B35-95AFF31D026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100.06</c:v>
                </c:pt>
              </c:numCache>
            </c:numRef>
          </c:val>
          <c:extLst>
            <c:ext xmlns:c16="http://schemas.microsoft.com/office/drawing/2014/chart" uri="{C3380CC4-5D6E-409C-BE32-E72D297353CC}">
              <c16:uniqueId val="{00000000-1297-4147-91F4-158E4CDDC43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297-4147-91F4-158E4CDDC43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12.1</c:v>
                </c:pt>
              </c:numCache>
            </c:numRef>
          </c:val>
          <c:extLst>
            <c:ext xmlns:c16="http://schemas.microsoft.com/office/drawing/2014/chart" uri="{C3380CC4-5D6E-409C-BE32-E72D297353CC}">
              <c16:uniqueId val="{00000000-086E-4E31-B18C-9DECDC878C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086E-4E31-B18C-9DECDC878C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81-470B-B806-187C65D13B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981-470B-B806-187C65D13B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AB-4C37-A830-4882CDCB83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BAB-4C37-A830-4882CDCB83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78.31</c:v>
                </c:pt>
              </c:numCache>
            </c:numRef>
          </c:val>
          <c:extLst>
            <c:ext xmlns:c16="http://schemas.microsoft.com/office/drawing/2014/chart" uri="{C3380CC4-5D6E-409C-BE32-E72D297353CC}">
              <c16:uniqueId val="{00000000-EEC8-4B26-81E5-C1306BF3F15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EEC8-4B26-81E5-C1306BF3F15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5A-465B-B224-E67026182A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4C5A-465B-B224-E67026182A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72.819999999999993</c:v>
                </c:pt>
              </c:numCache>
            </c:numRef>
          </c:val>
          <c:extLst>
            <c:ext xmlns:c16="http://schemas.microsoft.com/office/drawing/2014/chart" uri="{C3380CC4-5D6E-409C-BE32-E72D297353CC}">
              <c16:uniqueId val="{00000000-2D9C-4124-ACED-3854214FE0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2D9C-4124-ACED-3854214FE0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235.34</c:v>
                </c:pt>
              </c:numCache>
            </c:numRef>
          </c:val>
          <c:extLst>
            <c:ext xmlns:c16="http://schemas.microsoft.com/office/drawing/2014/chart" uri="{C3380CC4-5D6E-409C-BE32-E72D297353CC}">
              <c16:uniqueId val="{00000000-BB8A-4908-A535-9836C60D02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BB8A-4908-A535-9836C60D02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64450</v>
      </c>
      <c r="AM8" s="36"/>
      <c r="AN8" s="36"/>
      <c r="AO8" s="36"/>
      <c r="AP8" s="36"/>
      <c r="AQ8" s="36"/>
      <c r="AR8" s="36"/>
      <c r="AS8" s="36"/>
      <c r="AT8" s="37">
        <f>データ!T6</f>
        <v>903.14</v>
      </c>
      <c r="AU8" s="37"/>
      <c r="AV8" s="37"/>
      <c r="AW8" s="37"/>
      <c r="AX8" s="37"/>
      <c r="AY8" s="37"/>
      <c r="AZ8" s="37"/>
      <c r="BA8" s="37"/>
      <c r="BB8" s="37">
        <f>データ!U6</f>
        <v>71.36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69.23</v>
      </c>
      <c r="J10" s="37"/>
      <c r="K10" s="37"/>
      <c r="L10" s="37"/>
      <c r="M10" s="37"/>
      <c r="N10" s="37"/>
      <c r="O10" s="37"/>
      <c r="P10" s="37">
        <f>データ!P6</f>
        <v>2.94</v>
      </c>
      <c r="Q10" s="37"/>
      <c r="R10" s="37"/>
      <c r="S10" s="37"/>
      <c r="T10" s="37"/>
      <c r="U10" s="37"/>
      <c r="V10" s="37"/>
      <c r="W10" s="37">
        <f>データ!Q6</f>
        <v>100</v>
      </c>
      <c r="X10" s="37"/>
      <c r="Y10" s="37"/>
      <c r="Z10" s="37"/>
      <c r="AA10" s="37"/>
      <c r="AB10" s="37"/>
      <c r="AC10" s="37"/>
      <c r="AD10" s="36">
        <f>データ!R6</f>
        <v>3300</v>
      </c>
      <c r="AE10" s="36"/>
      <c r="AF10" s="36"/>
      <c r="AG10" s="36"/>
      <c r="AH10" s="36"/>
      <c r="AI10" s="36"/>
      <c r="AJ10" s="36"/>
      <c r="AK10" s="2"/>
      <c r="AL10" s="36">
        <f>データ!V6</f>
        <v>1878</v>
      </c>
      <c r="AM10" s="36"/>
      <c r="AN10" s="36"/>
      <c r="AO10" s="36"/>
      <c r="AP10" s="36"/>
      <c r="AQ10" s="36"/>
      <c r="AR10" s="36"/>
      <c r="AS10" s="36"/>
      <c r="AT10" s="37">
        <f>データ!W6</f>
        <v>118.22</v>
      </c>
      <c r="AU10" s="37"/>
      <c r="AV10" s="37"/>
      <c r="AW10" s="37"/>
      <c r="AX10" s="37"/>
      <c r="AY10" s="37"/>
      <c r="AZ10" s="37"/>
      <c r="BA10" s="37"/>
      <c r="BB10" s="37">
        <f>データ!X6</f>
        <v>15.89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LG+FapXR4DrC+PIrMdYaCfXHitMVI/zWvxwFC/sWXY5oyP5vkFlS1FvPmMGRMSdAKFIcvehOmKRiQYmLpRc1Aw==" saltValue="8kwNs8+VtPs0GZruEAAJY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442054</v>
      </c>
      <c r="D6" s="19">
        <f t="shared" si="3"/>
        <v>46</v>
      </c>
      <c r="E6" s="19">
        <f t="shared" si="3"/>
        <v>18</v>
      </c>
      <c r="F6" s="19">
        <f t="shared" si="3"/>
        <v>0</v>
      </c>
      <c r="G6" s="19">
        <f t="shared" si="3"/>
        <v>0</v>
      </c>
      <c r="H6" s="19" t="str">
        <f t="shared" si="3"/>
        <v>大分県　佐伯市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69.23</v>
      </c>
      <c r="P6" s="20">
        <f t="shared" si="3"/>
        <v>2.94</v>
      </c>
      <c r="Q6" s="20">
        <f t="shared" si="3"/>
        <v>100</v>
      </c>
      <c r="R6" s="20">
        <f t="shared" si="3"/>
        <v>3300</v>
      </c>
      <c r="S6" s="20">
        <f t="shared" si="3"/>
        <v>64450</v>
      </c>
      <c r="T6" s="20">
        <f t="shared" si="3"/>
        <v>903.14</v>
      </c>
      <c r="U6" s="20">
        <f t="shared" si="3"/>
        <v>71.36</v>
      </c>
      <c r="V6" s="20">
        <f t="shared" si="3"/>
        <v>1878</v>
      </c>
      <c r="W6" s="20">
        <f t="shared" si="3"/>
        <v>118.22</v>
      </c>
      <c r="X6" s="20">
        <f t="shared" si="3"/>
        <v>15.89</v>
      </c>
      <c r="Y6" s="21" t="str">
        <f>IF(Y7="",NA(),Y7)</f>
        <v>-</v>
      </c>
      <c r="Z6" s="21" t="str">
        <f t="shared" ref="Z6:AH6" si="4">IF(Z7="",NA(),Z7)</f>
        <v>-</v>
      </c>
      <c r="AA6" s="21" t="str">
        <f t="shared" si="4"/>
        <v>-</v>
      </c>
      <c r="AB6" s="21" t="str">
        <f t="shared" si="4"/>
        <v>-</v>
      </c>
      <c r="AC6" s="21">
        <f t="shared" si="4"/>
        <v>100.06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78.31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72.819999999999993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235.34</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44.07</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12.1</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442054</v>
      </c>
      <c r="D7" s="23">
        <v>46</v>
      </c>
      <c r="E7" s="23">
        <v>18</v>
      </c>
      <c r="F7" s="23">
        <v>0</v>
      </c>
      <c r="G7" s="23">
        <v>0</v>
      </c>
      <c r="H7" s="23" t="s">
        <v>96</v>
      </c>
      <c r="I7" s="23" t="s">
        <v>97</v>
      </c>
      <c r="J7" s="23" t="s">
        <v>98</v>
      </c>
      <c r="K7" s="23" t="s">
        <v>99</v>
      </c>
      <c r="L7" s="23" t="s">
        <v>100</v>
      </c>
      <c r="M7" s="23" t="s">
        <v>101</v>
      </c>
      <c r="N7" s="24" t="s">
        <v>102</v>
      </c>
      <c r="O7" s="24">
        <v>69.23</v>
      </c>
      <c r="P7" s="24">
        <v>2.94</v>
      </c>
      <c r="Q7" s="24">
        <v>100</v>
      </c>
      <c r="R7" s="24">
        <v>3300</v>
      </c>
      <c r="S7" s="24">
        <v>64450</v>
      </c>
      <c r="T7" s="24">
        <v>903.14</v>
      </c>
      <c r="U7" s="24">
        <v>71.36</v>
      </c>
      <c r="V7" s="24">
        <v>1878</v>
      </c>
      <c r="W7" s="24">
        <v>118.22</v>
      </c>
      <c r="X7" s="24">
        <v>15.89</v>
      </c>
      <c r="Y7" s="24" t="s">
        <v>102</v>
      </c>
      <c r="Z7" s="24" t="s">
        <v>102</v>
      </c>
      <c r="AA7" s="24" t="s">
        <v>102</v>
      </c>
      <c r="AB7" s="24" t="s">
        <v>102</v>
      </c>
      <c r="AC7" s="24">
        <v>100.06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78.31</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72.819999999999993</v>
      </c>
      <c r="BV7" s="24" t="s">
        <v>102</v>
      </c>
      <c r="BW7" s="24" t="s">
        <v>102</v>
      </c>
      <c r="BX7" s="24" t="s">
        <v>102</v>
      </c>
      <c r="BY7" s="24" t="s">
        <v>102</v>
      </c>
      <c r="BZ7" s="24">
        <v>53.25</v>
      </c>
      <c r="CA7" s="24">
        <v>51.14</v>
      </c>
      <c r="CB7" s="24" t="s">
        <v>102</v>
      </c>
      <c r="CC7" s="24" t="s">
        <v>102</v>
      </c>
      <c r="CD7" s="24" t="s">
        <v>102</v>
      </c>
      <c r="CE7" s="24" t="s">
        <v>102</v>
      </c>
      <c r="CF7" s="24">
        <v>235.34</v>
      </c>
      <c r="CG7" s="24" t="s">
        <v>102</v>
      </c>
      <c r="CH7" s="24" t="s">
        <v>102</v>
      </c>
      <c r="CI7" s="24" t="s">
        <v>102</v>
      </c>
      <c r="CJ7" s="24" t="s">
        <v>102</v>
      </c>
      <c r="CK7" s="24">
        <v>325.45</v>
      </c>
      <c r="CL7" s="24">
        <v>329.31</v>
      </c>
      <c r="CM7" s="24" t="s">
        <v>102</v>
      </c>
      <c r="CN7" s="24" t="s">
        <v>102</v>
      </c>
      <c r="CO7" s="24" t="s">
        <v>102</v>
      </c>
      <c r="CP7" s="24" t="s">
        <v>102</v>
      </c>
      <c r="CQ7" s="24">
        <v>44.07</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12.1</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甲斐 達也</cp:lastModifiedBy>
  <cp:lastPrinted>2026-01-28T07:42:01Z</cp:lastPrinted>
  <dcterms:created xsi:type="dcterms:W3CDTF">2025-12-23T06:32:00Z</dcterms:created>
  <dcterms:modified xsi:type="dcterms:W3CDTF">2026-01-28T07:42:08Z</dcterms:modified>
  <cp:category/>
</cp:coreProperties>
</file>