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5 佐伯市\"/>
    </mc:Choice>
  </mc:AlternateContent>
  <xr:revisionPtr revIDLastSave="0" documentId="13_ncr:1_{0738F42F-2BA7-4358-845B-14101E7DBB2C}" xr6:coauthVersionLast="47" xr6:coauthVersionMax="47" xr10:uidLastSave="{00000000-0000-0000-0000-000000000000}"/>
  <workbookProtection workbookAlgorithmName="SHA-512" workbookHashValue="jP2uQYhl8WdlM0LtIY1g/4fCwemmXZLxX0SaL6iZdJTA6Xt6XeNdtb3ZZf+8QoZPnuLmLBzf2ZABSAItHmzi2g==" workbookSaltValue="9hQP/s67sUBgLZYxzcn3UQ=="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<sst xmlns="http://schemas.openxmlformats.org/spreadsheetml/2006/main" count="247" uniqueCount="119">
  <si>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</si>
  <si>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</si>
  <si>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</si>
  <si>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</si>
  <si>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</si>
  <si>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</si>
  <si>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</si>
  <si>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</si>
  <si>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</si>
  <si>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</si>
  <si>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</si>
  <si>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</si>
  <si>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</si>
  <si>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</si>
  <si>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</si>
  <si>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</si>
  <si>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</si>
  <si>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</si>
  <si>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</si>
  <si>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</si>
  <si>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</si>
  <si>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</si>
  <si>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</si>
  <si>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</si>
  <si>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</si>
  <si>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</si>
  <si>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</si>
  <si>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</si>
  <si>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</si>
  <si>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</si>
  <si>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</si>
  <si>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</si>
  <si>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</si>
  <si>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</si>
  <si>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</si>
  <si>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</si>
  <si>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</si>
  <si>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</si>
  <si>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</si>
  <si>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</si>
  <si>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</si>
  <si>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</si>
  <si>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</si>
  <si>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</si>
  <si>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</si>
  <si>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</si>
  <si>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</si>
  <si>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</si>
  <si>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</si>
  <si>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</si>
  <si>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</si>
  <si>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</si>
  <si>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</si>
  <si>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</si>
  <si>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</si>
  <si>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</si>
  <si>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</si>
  <si>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</si>
  <si>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</si>
  <si>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</si>
  <si>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</si>
  <si>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</si>
  <si>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</si>
  <si>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</si>
  <si>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</si>
  <si>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</si>
  <si>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</si>
  <si>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</si>
  <si>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</si>
  <si>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</si>
  <si>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</si>
  <si>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</si>
  <si>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</si>
  <si>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</si>
  <si>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</si>
  <si>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</si>
  <si>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</si>
  <si>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</si>
  <si>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</si>
  <si>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</si>
  <si>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</si>
  <si>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</si>
  <si>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</si>
  <si>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</si>
  <si>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</si>
  <si>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</si>
  <si>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</si>
  <si>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</si>
  <si>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</si>
  <si>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</si>
  <si>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</si>
  <si>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</si>
  <si>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</si>
  <si>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</si>
  <si>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</si>
  <si>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</si>
  <si>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</si>
  <si>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</si>
  <si>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</si>
  <si>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</si>
  <si>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</si>
  <si>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</si>
  <si>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</si>
  <si>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</si>
  <si>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</si>
  <si>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</si>
  <si>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</si>
  <si>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</si>
  <si>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</si>
  <si>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</si>
  <si>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</si>
  <si>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</si>
  <si>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</si>
  <si>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</si>
  <si>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</si>
  <si>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</si>
  <si>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⑦『施設利用率』…施設の対応可能能力に対する処理水量の割合で、施設の利用状況を判断する指標。令和3年度に浄化槽基数の見直しをしたため数値が下がっており、類似団体の平均を下回っている。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t>
    <rPh sb="421" eb="423">
      <t>レイワ</t>
    </rPh>
    <rPh sb="424" eb="426">
      <t>ネンド</t>
    </rPh>
    <phoneticPr fontId="4"/>
  </si>
  <si>
    <t>　当該事業は、事業開始から20年に満たないものであるが、一部の浄化槽は事業開始前に設置され市に寄贈されたものであるため、設置後30年以上が経過し、修繕が必要なものが増加している。</t>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</si>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</sst>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D-49D7-89C1-C8BB273F26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1D-49D7-89C1-C8BB273F26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134.88999999999999</c:v>
                </c:pt>
                <c:pt idx="1">
                  <c:v>133.33000000000001</c:v>
                </c:pt>
                <c:pt idx="2">
                  <c:v>46.67</c:v>
                </c:pt>
                <c:pt idx="3">
                  <c:v>45.15</c:v>
                </c:pt>
                <c:pt idx="4">
                  <c:v>43.81</c:v>
                </c:pt>
              </c:numCache>
            </c:numRef>
          </c:val>
          <c:extLst>
            <c:ext xmlns:c16="http://schemas.microsoft.com/office/drawing/2014/chart" uri="{C3380CC4-5D6E-409C-BE32-E72D297353CC}">
              <c16:uniqueId val="{00000000-BA04-4AC9-8A7B-A56F503EEF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A04-4AC9-8A7B-A56F503EEF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4D-4667-A804-85ADD3F45B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C4D-4667-A804-85ADD3F45B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99.75</c:v>
                </c:pt>
                <c:pt idx="1">
                  <c:v>99.84</c:v>
                </c:pt>
                <c:pt idx="2">
                  <c:v>99.92</c:v>
                </c:pt>
                <c:pt idx="3">
                  <c:v>100.04</c:v>
                </c:pt>
                <c:pt idx="4">
                  <c:v>103.56</c:v>
                </c:pt>
              </c:numCache>
            </c:numRef>
          </c:val>
          <c:extLst>
            <c:ext xmlns:c16="http://schemas.microsoft.com/office/drawing/2014/chart" uri="{C3380CC4-5D6E-409C-BE32-E72D297353CC}">
              <c16:uniqueId val="{00000000-5EBA-40A4-878C-89302E4B92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A-40A4-878C-89302E4B92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4-4A42-A71F-ACD3172B92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4-4A42-A71F-ACD3172B92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35-4D86-B181-036932720A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35-4D86-B181-036932720A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0-41B0-BF91-B4D56136B8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0-41B0-BF91-B4D56136B8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8-4647-B94A-A5F40CFD34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8-4647-B94A-A5F40CFD34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13.48</c:v>
                </c:pt>
                <c:pt idx="1">
                  <c:v>9.15</c:v>
                </c:pt>
                <c:pt idx="2">
                  <c:v>6.85</c:v>
                </c:pt>
                <c:pt idx="3">
                  <c:v>5.77</c:v>
                </c:pt>
                <c:pt idx="4">
                  <c:v>7</c:v>
                </c:pt>
              </c:numCache>
            </c:numRef>
          </c:val>
          <c:extLst>
            <c:ext xmlns:c16="http://schemas.microsoft.com/office/drawing/2014/chart" uri="{C3380CC4-5D6E-409C-BE32-E72D297353CC}">
              <c16:uniqueId val="{00000000-379A-467B-B367-6B81649FC9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79A-467B-B367-6B81649FC9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79.31</c:v>
                </c:pt>
                <c:pt idx="1">
                  <c:v>79.010000000000005</c:v>
                </c:pt>
                <c:pt idx="2">
                  <c:v>80.8</c:v>
                </c:pt>
                <c:pt idx="3">
                  <c:v>76.98</c:v>
                </c:pt>
                <c:pt idx="4">
                  <c:v>86.88</c:v>
                </c:pt>
              </c:numCache>
            </c:numRef>
          </c:val>
          <c:extLst>
            <c:ext xmlns:c16="http://schemas.microsoft.com/office/drawing/2014/chart" uri="{C3380CC4-5D6E-409C-BE32-E72D297353CC}">
              <c16:uniqueId val="{00000000-292A-4D3D-946F-A537168808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92A-4D3D-946F-A537168808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215.01</c:v>
                </c:pt>
                <c:pt idx="1">
                  <c:v>214.39</c:v>
                </c:pt>
                <c:pt idx="2">
                  <c:v>221.76</c:v>
                </c:pt>
                <c:pt idx="3">
                  <c:v>239.87</c:v>
                </c:pt>
                <c:pt idx="4">
                  <c:v>199.13</c:v>
                </c:pt>
              </c:numCache>
            </c:numRef>
          </c:val>
          <c:extLst>
            <c:ext xmlns:c16="http://schemas.microsoft.com/office/drawing/2014/chart" uri="{C3380CC4-5D6E-409C-BE32-E72D297353CC}">
              <c16:uniqueId val="{00000000-0375-4464-A772-904019B8FB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375-4464-A772-904019B8FB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3.09</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2009</v>
      </c>
      <c r="AM10" s="36"/>
      <c r="AN10" s="36"/>
      <c r="AO10" s="36"/>
      <c r="AP10" s="36"/>
      <c r="AQ10" s="36"/>
      <c r="AR10" s="36"/>
      <c r="AS10" s="36"/>
      <c r="AT10" s="37">
        <f>データ!W6</f>
        <v>118.22</v>
      </c>
      <c r="AU10" s="37"/>
      <c r="AV10" s="37"/>
      <c r="AW10" s="37"/>
      <c r="AX10" s="37"/>
      <c r="AY10" s="37"/>
      <c r="AZ10" s="37"/>
      <c r="BA10" s="37"/>
      <c r="BB10" s="37">
        <f>データ!X6</f>
        <v>16.989999999999998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FvnAyZzG6VAHiNw6eGhbD1X460VFY006YYnMXmuETzZvyQSOiEo71RPUSQiChSC/gZkjzQFVD4pZxGj/wh7Ylw==" saltValue="je+20z7mE9xSYignYozp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3.09</v>
      </c>
      <c r="Q6" s="20">
        <f t="shared" si="3"/>
        <v>100</v>
      </c>
      <c r="R6" s="20">
        <f t="shared" si="3"/>
        <v>3300</v>
      </c>
      <c r="S6" s="20">
        <f t="shared" si="3"/>
        <v>65624</v>
      </c>
      <c r="T6" s="20">
        <f t="shared" si="3"/>
        <v>903.14</v>
      </c>
      <c r="U6" s="20">
        <f t="shared" si="3"/>
        <v>72.66</v>
      </c>
      <c r="V6" s="20">
        <f t="shared" si="3"/>
        <v>2009</v>
      </c>
      <c r="W6" s="20">
        <f t="shared" si="3"/>
        <v>118.22</v>
      </c>
      <c r="X6" s="20">
        <f t="shared" si="3"/>
        <v>16.989999999999998</v>
      </c>
      <c r="Y6" s="21">
        <f>IF(Y7="",NA(),Y7)</f>
        <v>99.75</v>
      </c>
      <c r="Z6" s="21">
        <f t="shared" ref="Z6:AH6" si="4">IF(Z7="",NA(),Z7)</f>
        <v>99.84</v>
      </c>
      <c r="AA6" s="21">
        <f t="shared" si="4"/>
        <v>99.92</v>
      </c>
      <c r="AB6" s="21">
        <f t="shared" si="4"/>
        <v>100.04</v>
      </c>
      <c r="AC6" s="21">
        <f t="shared" si="4"/>
        <v>103.56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13.48</v>
      </c>
      <c r="BG6" s="21">
        <f t="shared" ref="BG6:BO6" si="7">IF(BG7="",NA(),BG7)</f>
        <v>9.15</v>
      </c>
      <c r="BH6" s="21">
        <f t="shared" si="7"/>
        <v>6.85</v>
      </c>
      <c r="BI6" s="21">
        <f t="shared" si="7"/>
        <v>5.77</v>
      </c>
      <c r="BJ6" s="21">
        <f t="shared" si="7"/>
        <v>7</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79.31</v>
      </c>
      <c r="BR6" s="21">
        <f t="shared" ref="BR6:BZ6" si="8">IF(BR7="",NA(),BR7)</f>
        <v>79.010000000000005</v>
      </c>
      <c r="BS6" s="21">
        <f t="shared" si="8"/>
        <v>80.8</v>
      </c>
      <c r="BT6" s="21">
        <f t="shared" si="8"/>
        <v>76.98</v>
      </c>
      <c r="BU6" s="21">
        <f t="shared" si="8"/>
        <v>86.88</v>
      </c>
      <c r="BV6" s="21">
        <f t="shared" si="8"/>
        <v>62.5</v>
      </c>
      <c r="BW6" s="21">
        <f t="shared" si="8"/>
        <v>60.59</v>
      </c>
      <c r="BX6" s="21">
        <f t="shared" si="8"/>
        <v>60</v>
      </c>
      <c r="BY6" s="21">
        <f t="shared" si="8"/>
        <v>59.01</v>
      </c>
      <c r="BZ6" s="21">
        <f t="shared" si="8"/>
        <v>56.06</v>
      </c>
      <c r="CA6" s="20" t="str">
        <f>IF(CA7="","",IF(CA7="-","【-】","【"&amp;SUBSTITUTE(TEXT(CA7,"#,##0.00"),"-","△")&amp;"】"))</f>
        <v>【53.65】</v>
      </c>
      <c r="CB6" s="21">
        <f>IF(CB7="",NA(),CB7)</f>
        <v>215.01</v>
      </c>
      <c r="CC6" s="21">
        <f t="shared" ref="CC6:CK6" si="9">IF(CC7="",NA(),CC7)</f>
        <v>214.39</v>
      </c>
      <c r="CD6" s="21">
        <f t="shared" si="9"/>
        <v>221.76</v>
      </c>
      <c r="CE6" s="21">
        <f t="shared" si="9"/>
        <v>239.87</v>
      </c>
      <c r="CF6" s="21">
        <f t="shared" si="9"/>
        <v>199.13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134.88999999999999</v>
      </c>
      <c r="CN6" s="21">
        <f t="shared" ref="CN6:CV6" si="10">IF(CN7="",NA(),CN7)</f>
        <v>133.33000000000001</v>
      </c>
      <c r="CO6" s="21">
        <f t="shared" si="10"/>
        <v>46.67</v>
      </c>
      <c r="CP6" s="21">
        <f t="shared" si="10"/>
        <v>45.15</v>
      </c>
      <c r="CQ6" s="21">
        <f t="shared" si="10"/>
        <v>43.81</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442054</v>
      </c>
      <c r="D7" s="23">
        <v>47</v>
      </c>
      <c r="E7" s="23">
        <v>18</v>
      </c>
      <c r="F7" s="23">
        <v>0</v>
      </c>
      <c r="G7" s="23">
        <v>0</v>
      </c>
      <c r="H7" s="23" t="s">
        <v>98</v>
      </c>
      <c r="I7" s="23" t="s">
        <v>99</v>
      </c>
      <c r="J7" s="23" t="s">
        <v>100</v>
      </c>
      <c r="K7" s="23" t="s">
        <v>101</v>
      </c>
      <c r="L7" s="23" t="s">
        <v>102</v>
      </c>
      <c r="M7" s="23" t="s">
        <v>103</v>
      </c>
      <c r="N7" s="24" t="s">
        <v>104</v>
      </c>
      <c r="O7" s="24" t="s">
        <v>105</v>
      </c>
      <c r="P7" s="24">
        <v>3.09</v>
      </c>
      <c r="Q7" s="24">
        <v>100</v>
      </c>
      <c r="R7" s="24">
        <v>3300</v>
      </c>
      <c r="S7" s="24">
        <v>65624</v>
      </c>
      <c r="T7" s="24">
        <v>903.14</v>
      </c>
      <c r="U7" s="24">
        <v>72.66</v>
      </c>
      <c r="V7" s="24">
        <v>2009</v>
      </c>
      <c r="W7" s="24">
        <v>118.22</v>
      </c>
      <c r="X7" s="24">
        <v>16.989999999999998</v>
      </c>
      <c r="Y7" s="24">
        <v>99.75</v>
      </c>
      <c r="Z7" s="24">
        <v>99.84</v>
      </c>
      <c r="AA7" s="24">
        <v>99.92</v>
      </c>
      <c r="AB7" s="24">
        <v>100.04</v>
      </c>
      <c r="AC7" s="24">
        <v>103.56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13.48</v>
      </c>
      <c r="BG7" s="24">
        <v>9.15</v>
      </c>
      <c r="BH7" s="24">
        <v>6.85</v>
      </c>
      <c r="BI7" s="24">
        <v>5.77</v>
      </c>
      <c r="BJ7" s="24">
        <v>7</v>
      </c>
      <c r="BK7" s="24">
        <v>270.57</v>
      </c>
      <c r="BL7" s="24">
        <v>294.27</v>
      </c>
      <c r="BM7" s="24">
        <v>294.08999999999997</v>
      </c>
      <c r="BN7" s="24">
        <v>294.08999999999997</v>
      </c>
      <c r="BO7" s="24">
        <v>338.47</v>
      </c>
      <c r="BP7" s="24">
        <v>349.83</v>
      </c>
      <c r="BQ7" s="24">
        <v>79.31</v>
      </c>
      <c r="BR7" s="24">
        <v>79.010000000000005</v>
      </c>
      <c r="BS7" s="24">
        <v>80.8</v>
      </c>
      <c r="BT7" s="24">
        <v>76.98</v>
      </c>
      <c r="BU7" s="24">
        <v>86.88</v>
      </c>
      <c r="BV7" s="24">
        <v>62.5</v>
      </c>
      <c r="BW7" s="24">
        <v>60.59</v>
      </c>
      <c r="BX7" s="24">
        <v>60</v>
      </c>
      <c r="BY7" s="24">
        <v>59.01</v>
      </c>
      <c r="BZ7" s="24">
        <v>56.06</v>
      </c>
      <c r="CA7" s="24">
        <v>53.65</v>
      </c>
      <c r="CB7" s="24">
        <v>215.01</v>
      </c>
      <c r="CC7" s="24">
        <v>214.39</v>
      </c>
      <c r="CD7" s="24">
        <v>221.76</v>
      </c>
      <c r="CE7" s="24">
        <v>239.87</v>
      </c>
      <c r="CF7" s="24">
        <v>199.13</v>
      </c>
      <c r="CG7" s="24">
        <v>269.33</v>
      </c>
      <c r="CH7" s="24">
        <v>280.23</v>
      </c>
      <c r="CI7" s="24">
        <v>282.70999999999998</v>
      </c>
      <c r="CJ7" s="24">
        <v>291.82</v>
      </c>
      <c r="CK7" s="24">
        <v>304.36</v>
      </c>
      <c r="CL7" s="24">
        <v>307.86</v>
      </c>
      <c r="CM7" s="24">
        <v>134.88999999999999</v>
      </c>
      <c r="CN7" s="24">
        <v>133.33000000000001</v>
      </c>
      <c r="CO7" s="24">
        <v>46.67</v>
      </c>
      <c r="CP7" s="24">
        <v>45.15</v>
      </c>
      <c r="CQ7" s="24">
        <v>43.81</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2025-01-24T07:41:31Z</dcterms:created>
  <dcterms:modified xsi:type="dcterms:W3CDTF">2025-01-24T07:41:31Z</dcterms:modified>
  <cp:category/>
</cp:coreProperties>
</file>