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財政課\"/>
    </mc:Choice>
  </mc:AlternateContent>
  <workbookProtection workbookAlgorithmName="SHA-512" workbookHashValue="ZY5Cp0ZT46w6k7Fo4CMsGkou9Uvb9gQupChqy76So+lCYlhEeEjZM+0N4E9PUCxQTNLBlj1/JLQ04gbG2M9x4g==" workbookSaltValue="uWbB8EztrJbAeb8TsHwSAw==" workbookSpinCount="100000" lockStructure="1"/>
  <bookViews>
    <workbookView xWindow="0" yWindow="0" windowWidth="19170" windowHeight="697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L10" i="4"/>
  <c r="AD10" i="4"/>
  <c r="P10" i="4"/>
  <c r="B10" i="4"/>
  <c r="AT8" i="4"/>
  <c r="AD8" i="4"/>
  <c r="W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<sst xmlns="http://schemas.openxmlformats.org/spreadsheetml/2006/main" count="236" uniqueCount="120">
  <si>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</si>
  <si>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</si>
  <si>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</si>
  <si>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</si>
  <si>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</si>
  <si>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</si>
  <si>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</si>
  <si>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</si>
  <si>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</si>
  <si>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</si>
  <si>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</si>
  <si>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</si>
  <si>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</si>
  <si>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</si>
  <si>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</si>
  <si>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</si>
  <si>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</si>
  <si>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</si>
  <si>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</si>
  <si>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</si>
  <si>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</si>
  <si>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</si>
  <si>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</si>
  <si>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</si>
  <si>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</si>
  <si>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</si>
  <si>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</si>
  <si>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</si>
  <si>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</si>
  <si>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</si>
  <si>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</si>
  <si>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</si>
  <si>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</si>
  <si>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</si>
  <si>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</si>
  <si>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</si>
  <si>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</si>
  <si>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</si>
  <si>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</si>
  <si>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</si>
  <si>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</si>
  <si>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</si>
  <si>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</si>
  <si>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</si>
  <si>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</si>
  <si>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</si>
  <si>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</si>
  <si>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</si>
  <si>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</si>
  <si>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</si>
  <si>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</si>
  <si>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</si>
  <si>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</si>
  <si>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</si>
  <si>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</si>
  <si>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</si>
  <si>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</si>
  <si>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</si>
  <si>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</si>
  <si>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</si>
  <si>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</si>
  <si>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</si>
  <si>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</si>
  <si>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</si>
  <si>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</si>
  <si>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</si>
  <si>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</si>
  <si>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</si>
  <si>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</si>
  <si>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</si>
  <si>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</si>
  <si>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</si>
  <si>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</si>
  <si>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</si>
  <si>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</si>
  <si>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</si>
  <si>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</si>
  <si>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</si>
  <si>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</si>
  <si>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</si>
  <si>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</si>
  <si>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</si>
  <si>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</si>
  <si>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</si>
  <si>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</si>
  <si>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</si>
  <si>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</si>
  <si>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</si>
  <si>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</si>
  <si>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</si>
  <si>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</si>
  <si>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</si>
  <si>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</si>
  <si>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</si>
  <si>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</si>
  <si>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</si>
  <si>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</si>
  <si>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</si>
  <si>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</si>
  <si>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</si>
  <si>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</si>
  <si>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</si>
  <si>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</si>
  <si>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</si>
  <si>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</si>
  <si>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</si>
  <si>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</si>
  <si>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</si>
  <si>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</si>
  <si>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</si>
  <si>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</si>
  <si>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</si>
  <si>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</si>
  <si>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</si>
  <si>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</si>
  <si>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</si>
  <si>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</si>
  <si>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農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27年度より計画的に処理施設の長寿命化を図るための事業を実施している。</t>
    <rPh sb="1" eb="2">
      <t>ノウ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5">
      <t>ショリジョウ</t>
    </rPh>
    <rPh sb="86" eb="87">
      <t>カン</t>
    </rPh>
    <rPh sb="87" eb="88">
      <t>キョ</t>
    </rPh>
    <rPh sb="90" eb="92">
      <t>タスウ</t>
    </rPh>
    <rPh sb="94" eb="97">
      <t>コウハンイ</t>
    </rPh>
    <rPh sb="104" eb="106">
      <t>シュウゼン</t>
    </rPh>
    <rPh sb="107" eb="109">
      <t>コウシン</t>
    </rPh>
    <rPh sb="110" eb="111">
      <t>カカ</t>
    </rPh>
    <rPh sb="112" eb="114">
      <t>トウシ</t>
    </rPh>
    <rPh sb="115" eb="116">
      <t>イチ</t>
    </rPh>
    <rPh sb="116" eb="118">
      <t>ジキ</t>
    </rPh>
    <rPh sb="119" eb="121">
      <t>シュウチュウ</t>
    </rPh>
    <rPh sb="127" eb="129">
      <t>ヘイセイ</t>
    </rPh>
    <rPh sb="131" eb="133">
      <t>ネンド</t>
    </rPh>
    <rPh sb="135" eb="138">
      <t>ケイカクテキ</t>
    </rPh>
    <rPh sb="139" eb="141">
      <t>ショリ</t>
    </rPh>
    <rPh sb="141" eb="143">
      <t>シセツ</t>
    </rPh>
    <rPh sb="144" eb="145">
      <t>チョウ</t>
    </rPh>
    <rPh sb="145" eb="148">
      <t>ジュミョウカ</t>
    </rPh>
    <rPh sb="149" eb="150">
      <t>ハカ</t>
    </rPh>
    <rPh sb="154" eb="156">
      <t>ジギョウ</t>
    </rPh>
    <rPh sb="157" eb="159">
      <t>ジッシ</t>
    </rPh>
    <phoneticPr fontId="4"/>
  </si>
  <si>
    <t>　農業集落排水事業については、今後、処理施設の老朽化等により維持管理・更新費用が増加する一方で、人口減少により使用料収入等が減少するという厳しい財政状況が予測される。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rPh sb="1" eb="3">
      <t>ノウギョウ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6" eb="128">
      <t>セタイ</t>
    </rPh>
    <rPh sb="130" eb="132">
      <t>セツゾク</t>
    </rPh>
    <rPh sb="132" eb="135">
      <t>ソクシントウ</t>
    </rPh>
    <rPh sb="136" eb="137">
      <t>オコナ</t>
    </rPh>
    <rPh sb="144" eb="146">
      <t>ケイエイ</t>
    </rPh>
    <rPh sb="147" eb="150">
      <t>アンテイカ</t>
    </rPh>
    <rPh sb="151" eb="152">
      <t>ツト</t>
    </rPh>
    <phoneticPr fontId="4"/>
  </si>
  <si>
    <r>
      <t>①『収益的収支比率』…総収益で総費用に地方債償還金を加えた費用をどの程度賄えているかを示す指標。使用料収入以外の収入（一般会計からの繰入金）に依存している部分がかなり大きい。令和６年度から法適用化し下水道事業会計に統合される。その中で経営戦略を見直し適正比率になるように努める必要がある。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⑤『経費回収率』…使用料で回収すべき経費を、どの程度使用料で賄えているかを示す指標。類似団体平均を上回っているが、適切な使用料収入の確保とさらなる経費削減に努める必要がある。
⑥『汚水処理原価』…有収水量１㎥あたりの汚水処理に要した費用で、汚水処理に係るコストを示す指標。類似団体の平均を下回っており、今後も施設の経</t>
    </r>
    <r>
      <rPr>
        <sz val="10.5"/>
        <rFont val="ＭＳ ゴシック"/>
        <family val="3"/>
        <charset val="128"/>
      </rPr>
      <t>年劣化による修繕料等の維持管理費の増加が想定されるため、各種経費の見直しを行い、効率的な経営に努める必要がある。</t>
    </r>
    <r>
      <rPr>
        <sz val="10.5"/>
        <color theme="1"/>
        <rFont val="ＭＳ ゴシック"/>
        <family val="3"/>
        <charset val="128"/>
      </rPr>
      <t xml:space="preserve">
⑦『施設利用率』…施設の対応可能能力に対する処理水量の割合で、施設の利用状況を判断する指標。類似団体の平均を上回っているが、人口減少に伴い利用率も徐々に減少していく見込みである。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r>
    <rPh sb="2" eb="4">
      <t>シュウエキ</t>
    </rPh>
    <rPh sb="4" eb="5">
      <t>テキ</t>
    </rPh>
    <rPh sb="5" eb="7">
      <t>シュウシ</t>
    </rPh>
    <rPh sb="7" eb="9">
      <t>ヒリツ</t>
    </rPh>
    <rPh sb="11" eb="14">
      <t>ソウシュウエキ</t>
    </rPh>
    <rPh sb="15" eb="16">
      <t>ソウ</t>
    </rPh>
    <rPh sb="16" eb="18">
      <t>ヒヨウ</t>
    </rPh>
    <rPh sb="19" eb="22">
      <t>チホウサイ</t>
    </rPh>
    <rPh sb="22" eb="24">
      <t>ショウカン</t>
    </rPh>
    <rPh sb="24" eb="25">
      <t>キン</t>
    </rPh>
    <rPh sb="26" eb="27">
      <t>クワ</t>
    </rPh>
    <rPh sb="29" eb="31">
      <t>ヒヨウ</t>
    </rPh>
    <rPh sb="34" eb="36">
      <t>テイド</t>
    </rPh>
    <rPh sb="36" eb="37">
      <t>マカナ</t>
    </rPh>
    <rPh sb="43" eb="44">
      <t>シメ</t>
    </rPh>
    <rPh sb="45" eb="47">
      <t>シヒョウ</t>
    </rPh>
    <rPh sb="48" eb="51">
      <t>シヨウリョウ</t>
    </rPh>
    <rPh sb="51" eb="53">
      <t>シュウニュウ</t>
    </rPh>
    <rPh sb="53" eb="55">
      <t>イガイ</t>
    </rPh>
    <rPh sb="56" eb="58">
      <t>シュウニュウ</t>
    </rPh>
    <rPh sb="59" eb="61">
      <t>イッパン</t>
    </rPh>
    <rPh sb="61" eb="63">
      <t>カイケイ</t>
    </rPh>
    <rPh sb="66" eb="68">
      <t>クリイレ</t>
    </rPh>
    <rPh sb="68" eb="69">
      <t>キン</t>
    </rPh>
    <rPh sb="71" eb="73">
      <t>イゾン</t>
    </rPh>
    <rPh sb="77" eb="79">
      <t>ブブン</t>
    </rPh>
    <rPh sb="83" eb="84">
      <t>オオ</t>
    </rPh>
    <rPh sb="87" eb="89">
      <t>レイワ</t>
    </rPh>
    <rPh sb="90" eb="92">
      <t>ネンド</t>
    </rPh>
    <rPh sb="94" eb="97">
      <t>ホウテキヨウ</t>
    </rPh>
    <rPh sb="97" eb="98">
      <t>カ</t>
    </rPh>
    <rPh sb="99" eb="102">
      <t>ゲスイドウ</t>
    </rPh>
    <rPh sb="102" eb="104">
      <t>ジギョウ</t>
    </rPh>
    <rPh sb="104" eb="106">
      <t>カイケイ</t>
    </rPh>
    <rPh sb="107" eb="109">
      <t>トウゴウ</t>
    </rPh>
    <rPh sb="115" eb="116">
      <t>ナカ</t>
    </rPh>
    <rPh sb="117" eb="119">
      <t>ケイエイ</t>
    </rPh>
    <rPh sb="119" eb="121">
      <t>センリャク</t>
    </rPh>
    <rPh sb="122" eb="124">
      <t>ミナオ</t>
    </rPh>
    <rPh sb="125" eb="127">
      <t>テキセイ</t>
    </rPh>
    <rPh sb="127" eb="129">
      <t>ヒリツ</t>
    </rPh>
    <rPh sb="135" eb="136">
      <t>ツト</t>
    </rPh>
    <rPh sb="138" eb="140">
      <t>ヒツヨウ</t>
    </rPh>
    <rPh sb="147" eb="149">
      <t>キギョウ</t>
    </rPh>
    <rPh sb="149" eb="150">
      <t>サイ</t>
    </rPh>
    <rPh sb="150" eb="152">
      <t>ザンダカ</t>
    </rPh>
    <rPh sb="152" eb="153">
      <t>タイ</t>
    </rPh>
    <rPh sb="153" eb="155">
      <t>ジギョウ</t>
    </rPh>
    <rPh sb="155" eb="157">
      <t>キボ</t>
    </rPh>
    <rPh sb="157" eb="159">
      <t>ヒリツ</t>
    </rPh>
    <rPh sb="161" eb="163">
      <t>リョウキン</t>
    </rPh>
    <rPh sb="163" eb="165">
      <t>シュウニュウ</t>
    </rPh>
    <rPh sb="166" eb="167">
      <t>タイ</t>
    </rPh>
    <rPh sb="169" eb="171">
      <t>キギョウ</t>
    </rPh>
    <rPh sb="171" eb="172">
      <t>サイ</t>
    </rPh>
    <rPh sb="172" eb="174">
      <t>ザンダカ</t>
    </rPh>
    <rPh sb="175" eb="177">
      <t>ワリアイ</t>
    </rPh>
    <rPh sb="181" eb="183">
      <t>キギョウ</t>
    </rPh>
    <rPh sb="183" eb="184">
      <t>サイ</t>
    </rPh>
    <rPh sb="184" eb="186">
      <t>ザンダカ</t>
    </rPh>
    <rPh sb="187" eb="189">
      <t>キボ</t>
    </rPh>
    <rPh sb="190" eb="191">
      <t>シメ</t>
    </rPh>
    <rPh sb="192" eb="194">
      <t>シヒョウ</t>
    </rPh>
    <rPh sb="195" eb="197">
      <t>キギョウ</t>
    </rPh>
    <rPh sb="197" eb="198">
      <t>サイ</t>
    </rPh>
    <rPh sb="199" eb="201">
      <t>ショウカン</t>
    </rPh>
    <rPh sb="203" eb="205">
      <t>イッパン</t>
    </rPh>
    <rPh sb="205" eb="207">
      <t>カイケイ</t>
    </rPh>
    <rPh sb="210" eb="212">
      <t>クリイレ</t>
    </rPh>
    <rPh sb="212" eb="213">
      <t>キン</t>
    </rPh>
    <rPh sb="214" eb="215">
      <t>ア</t>
    </rPh>
    <rPh sb="221" eb="223">
      <t>ルイジ</t>
    </rPh>
    <rPh sb="223" eb="225">
      <t>ダンタイ</t>
    </rPh>
    <rPh sb="226" eb="228">
      <t>ヘイキン</t>
    </rPh>
    <rPh sb="229" eb="230">
      <t>オオ</t>
    </rPh>
    <rPh sb="232" eb="234">
      <t>シタマワ</t>
    </rPh>
    <rPh sb="242" eb="244">
      <t>ケイヒ</t>
    </rPh>
    <rPh sb="244" eb="246">
      <t>カイシュウ</t>
    </rPh>
    <rPh sb="246" eb="247">
      <t>リツ</t>
    </rPh>
    <rPh sb="249" eb="252">
      <t>シヨウリョウ</t>
    </rPh>
    <rPh sb="253" eb="255">
      <t>カイシュウ</t>
    </rPh>
    <rPh sb="258" eb="260">
      <t>ケイヒ</t>
    </rPh>
    <rPh sb="264" eb="266">
      <t>テイド</t>
    </rPh>
    <rPh sb="266" eb="269">
      <t>シヨウリョウ</t>
    </rPh>
    <rPh sb="270" eb="271">
      <t>マカナ</t>
    </rPh>
    <rPh sb="277" eb="278">
      <t>シメ</t>
    </rPh>
    <rPh sb="279" eb="281">
      <t>シヒョウ</t>
    </rPh>
    <rPh sb="289" eb="291">
      <t>ウワマワ</t>
    </rPh>
    <rPh sb="330" eb="332">
      <t>オスイ</t>
    </rPh>
    <rPh sb="332" eb="334">
      <t>ショリ</t>
    </rPh>
    <rPh sb="334" eb="336">
      <t>ゲンカ</t>
    </rPh>
    <rPh sb="338" eb="339">
      <t>ユウ</t>
    </rPh>
    <rPh sb="339" eb="340">
      <t>シュウ</t>
    </rPh>
    <rPh sb="340" eb="341">
      <t>スイ</t>
    </rPh>
    <rPh sb="341" eb="342">
      <t>リョウ</t>
    </rPh>
    <rPh sb="348" eb="350">
      <t>オスイ</t>
    </rPh>
    <rPh sb="350" eb="352">
      <t>ショリ</t>
    </rPh>
    <rPh sb="353" eb="354">
      <t>ヨウ</t>
    </rPh>
    <rPh sb="356" eb="358">
      <t>ヒヨウ</t>
    </rPh>
    <rPh sb="360" eb="362">
      <t>オスイ</t>
    </rPh>
    <rPh sb="362" eb="364">
      <t>ショリ</t>
    </rPh>
    <rPh sb="365" eb="366">
      <t>カカ</t>
    </rPh>
    <rPh sb="371" eb="372">
      <t>シメ</t>
    </rPh>
    <rPh sb="373" eb="375">
      <t>シヒョウ</t>
    </rPh>
    <rPh sb="384" eb="386">
      <t>シタマワ</t>
    </rPh>
    <rPh sb="391" eb="393">
      <t>コンゴ</t>
    </rPh>
    <rPh sb="394" eb="396">
      <t>シセツ</t>
    </rPh>
    <rPh sb="397" eb="399">
      <t>ケイネン</t>
    </rPh>
    <rPh sb="399" eb="401">
      <t>レッカ</t>
    </rPh>
    <rPh sb="404" eb="406">
      <t>シュウゼン</t>
    </rPh>
    <rPh sb="406" eb="407">
      <t>リョウ</t>
    </rPh>
    <rPh sb="407" eb="408">
      <t>トウ</t>
    </rPh>
    <rPh sb="409" eb="411">
      <t>イジ</t>
    </rPh>
    <rPh sb="411" eb="414">
      <t>カンリヒ</t>
    </rPh>
    <rPh sb="415" eb="417">
      <t>ゾウカ</t>
    </rPh>
    <rPh sb="418" eb="420">
      <t>ソウテイ</t>
    </rPh>
    <rPh sb="426" eb="428">
      <t>カクシュ</t>
    </rPh>
    <rPh sb="428" eb="430">
      <t>ケイヒ</t>
    </rPh>
    <rPh sb="431" eb="433">
      <t>ミナオ</t>
    </rPh>
    <rPh sb="435" eb="436">
      <t>オコナ</t>
    </rPh>
    <rPh sb="438" eb="441">
      <t>コウリツテキ</t>
    </rPh>
    <rPh sb="442" eb="444">
      <t>ケイエイ</t>
    </rPh>
    <rPh sb="445" eb="446">
      <t>ツト</t>
    </rPh>
    <rPh sb="448" eb="450">
      <t>ヒツヨウ</t>
    </rPh>
    <rPh sb="457" eb="459">
      <t>シセツ</t>
    </rPh>
    <rPh sb="459" eb="461">
      <t>リヨウ</t>
    </rPh>
    <rPh sb="461" eb="462">
      <t>リツ</t>
    </rPh>
    <rPh sb="464" eb="466">
      <t>シセツ</t>
    </rPh>
    <rPh sb="467" eb="469">
      <t>タイオウ</t>
    </rPh>
    <rPh sb="469" eb="471">
      <t>カノウ</t>
    </rPh>
    <rPh sb="471" eb="473">
      <t>ノウリョク</t>
    </rPh>
    <rPh sb="474" eb="475">
      <t>タイ</t>
    </rPh>
    <rPh sb="477" eb="479">
      <t>ショリ</t>
    </rPh>
    <rPh sb="479" eb="480">
      <t>スイ</t>
    </rPh>
    <rPh sb="480" eb="481">
      <t>リョウ</t>
    </rPh>
    <rPh sb="482" eb="484">
      <t>ワリアイ</t>
    </rPh>
    <rPh sb="486" eb="488">
      <t>シセツ</t>
    </rPh>
    <rPh sb="489" eb="491">
      <t>リヨウ</t>
    </rPh>
    <rPh sb="491" eb="493">
      <t>ジョウキョウ</t>
    </rPh>
    <rPh sb="494" eb="496">
      <t>ハンダン</t>
    </rPh>
    <rPh sb="498" eb="500">
      <t>シヒョウ</t>
    </rPh>
    <rPh sb="517" eb="521">
      <t>ジンコウゲンショウ</t>
    </rPh>
    <rPh sb="522" eb="523">
      <t>トモナ</t>
    </rPh>
    <rPh sb="524" eb="527">
      <t>リヨウリツ</t>
    </rPh>
    <rPh sb="528" eb="530">
      <t>ジョジョ</t>
    </rPh>
    <rPh sb="531" eb="533">
      <t>ゲンショウ</t>
    </rPh>
    <rPh sb="537" eb="539">
      <t>ミコ</t>
    </rPh>
    <rPh sb="547" eb="550">
      <t>スイセンカ</t>
    </rPh>
    <rPh sb="550" eb="551">
      <t>リツ</t>
    </rPh>
    <rPh sb="553" eb="555">
      <t>ショリ</t>
    </rPh>
    <rPh sb="555" eb="558">
      <t>クイキナイ</t>
    </rPh>
    <rPh sb="558" eb="560">
      <t>ジンコウ</t>
    </rPh>
    <rPh sb="564" eb="566">
      <t>ジッサイ</t>
    </rPh>
    <rPh sb="567" eb="569">
      <t>スイセン</t>
    </rPh>
    <rPh sb="569" eb="571">
      <t>ベンジョ</t>
    </rPh>
    <rPh sb="572" eb="574">
      <t>セッチ</t>
    </rPh>
    <rPh sb="576" eb="578">
      <t>オスイ</t>
    </rPh>
    <rPh sb="578" eb="580">
      <t>ショリ</t>
    </rPh>
    <rPh sb="584" eb="586">
      <t>ワリアイ</t>
    </rPh>
    <rPh sb="587" eb="588">
      <t>シメ</t>
    </rPh>
    <rPh sb="589" eb="591">
      <t>シヒョウ</t>
    </rPh>
    <rPh sb="599" eb="601">
      <t>シタマワ</t>
    </rPh>
    <rPh sb="606" eb="608">
      <t>コンゴ</t>
    </rPh>
    <rPh sb="609" eb="611">
      <t>ケンゼン</t>
    </rPh>
    <rPh sb="612" eb="614">
      <t>ザイセイ</t>
    </rPh>
    <rPh sb="614" eb="616">
      <t>ウンエイ</t>
    </rPh>
    <rPh sb="617" eb="618">
      <t>ム</t>
    </rPh>
    <rPh sb="620" eb="623">
      <t>ミセツゾク</t>
    </rPh>
    <rPh sb="623" eb="625">
      <t>セタイ</t>
    </rPh>
    <rPh sb="627" eb="629">
      <t>フキュウ</t>
    </rPh>
    <rPh sb="629" eb="631">
      <t>ソクシン</t>
    </rPh>
    <rPh sb="631" eb="633">
      <t>カツドウ</t>
    </rPh>
    <rPh sb="634" eb="636">
      <t>セッキョク</t>
    </rPh>
    <rPh sb="636" eb="637">
      <t>テキ</t>
    </rPh>
    <rPh sb="638" eb="639">
      <t>オコナ</t>
    </rPh>
    <rPh sb="640" eb="6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</si>
</sst>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510-4256-A398-62369871B34F}"/>
            </c:ext>
          </c:extLst>
        </c:ser>
        <c:dLbls>
          <c:showLegendKey val="0"/>
          <c:showVal val="0"/>
          <c:showCatName val="0"/>
          <c:showSerName val="0"/>
          <c:showPercent val="0"/>
          <c:showBubbleSize val="0"/>
        </c:dLbls>
        <c:gapWidth val="150"/>
        <c:axId val="1646400848"/>
        <c:axId val="164640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xmlns:c16r2="http://schemas.microsoft.com/office/drawing/2015/06/chart">
            <c:ext xmlns:c16="http://schemas.microsoft.com/office/drawing/2014/chart" uri="{C3380CC4-5D6E-409C-BE32-E72D297353CC}">
              <c16:uniqueId val="{00000001-1510-4256-A398-62369871B34F}"/>
            </c:ext>
          </c:extLst>
        </c:ser>
        <c:dLbls>
          <c:showLegendKey val="0"/>
          <c:showVal val="0"/>
          <c:showCatName val="0"/>
          <c:showSerName val="0"/>
          <c:showPercent val="0"/>
          <c:showBubbleSize val="0"/>
        </c:dLbls>
        <c:marker val="1"/>
        <c:smooth val="0"/>
        <c:axId val="1646400848"/>
        <c:axId val="1646401392"/>
      </c:lineChart>
      <c:dateAx>
        <c:axId val="1646400848"/>
        <c:scaling>
          <c:orientation val="minMax"/>
        </c:scaling>
        <c:delete val="1"/>
        <c:axPos val="b"/>
        <c:numFmt formatCode="&quot;H&quot;yy" sourceLinked="1"/>
        <c:majorTickMark val="none"/>
        <c:minorTickMark val="none"/>
        <c:tickLblPos val="none"/>
        <c:crossAx val="1646401392"/>
        <c:crosses val="autoZero"/>
        <c:auto val="1"/>
        <c:lblOffset val="100"/>
        <c:baseTimeUnit val="years"/>
      </c:dateAx>
      <c:valAx>
        <c:axId val="164640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4008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92.39</c:v>
                </c:pt>
                <c:pt idx="1">
                  <c:v>97.15</c:v>
                </c:pt>
                <c:pt idx="2">
                  <c:v>93.95</c:v>
                </c:pt>
                <c:pt idx="3">
                  <c:v>69.14</c:v>
                </c:pt>
                <c:pt idx="4">
                  <c:v>67.05</c:v>
                </c:pt>
              </c:numCache>
            </c:numRef>
          </c:val>
          <c:extLst xmlns:c16r2="http://schemas.microsoft.com/office/drawing/2015/06/chart">
            <c:ext xmlns:c16="http://schemas.microsoft.com/office/drawing/2014/chart" uri="{C3380CC4-5D6E-409C-BE32-E72D297353CC}">
              <c16:uniqueId val="{00000000-35D7-4933-AA71-0679E70A022F}"/>
            </c:ext>
          </c:extLst>
        </c:ser>
        <c:dLbls>
          <c:showLegendKey val="0"/>
          <c:showVal val="0"/>
          <c:showCatName val="0"/>
          <c:showSerName val="0"/>
          <c:showPercent val="0"/>
          <c:showBubbleSize val="0"/>
        </c:dLbls>
        <c:gapWidth val="150"/>
        <c:axId val="1825225392"/>
        <c:axId val="182521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xmlns:c16r2="http://schemas.microsoft.com/office/drawing/2015/06/chart">
            <c:ext xmlns:c16="http://schemas.microsoft.com/office/drawing/2014/chart" uri="{C3380CC4-5D6E-409C-BE32-E72D297353CC}">
              <c16:uniqueId val="{00000001-35D7-4933-AA71-0679E70A022F}"/>
            </c:ext>
          </c:extLst>
        </c:ser>
        <c:dLbls>
          <c:showLegendKey val="0"/>
          <c:showVal val="0"/>
          <c:showCatName val="0"/>
          <c:showSerName val="0"/>
          <c:showPercent val="0"/>
          <c:showBubbleSize val="0"/>
        </c:dLbls>
        <c:marker val="1"/>
        <c:smooth val="0"/>
        <c:axId val="1825225392"/>
        <c:axId val="1825215600"/>
      </c:lineChart>
      <c:dateAx>
        <c:axId val="1825225392"/>
        <c:scaling>
          <c:orientation val="minMax"/>
        </c:scaling>
        <c:delete val="1"/>
        <c:axPos val="b"/>
        <c:numFmt formatCode="&quot;H&quot;yy" sourceLinked="1"/>
        <c:majorTickMark val="none"/>
        <c:minorTickMark val="none"/>
        <c:tickLblPos val="none"/>
        <c:crossAx val="1825215600"/>
        <c:crosses val="autoZero"/>
        <c:auto val="1"/>
        <c:lblOffset val="100"/>
        <c:baseTimeUnit val="years"/>
      </c:dateAx>
      <c:valAx>
        <c:axId val="182521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22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85.99</c:v>
                </c:pt>
                <c:pt idx="1">
                  <c:v>85.94</c:v>
                </c:pt>
                <c:pt idx="2">
                  <c:v>85.49</c:v>
                </c:pt>
                <c:pt idx="3">
                  <c:v>85.36</c:v>
                </c:pt>
                <c:pt idx="4">
                  <c:v>85.06</c:v>
                </c:pt>
              </c:numCache>
            </c:numRef>
          </c:val>
          <c:extLst xmlns:c16r2="http://schemas.microsoft.com/office/drawing/2015/06/chart">
            <c:ext xmlns:c16="http://schemas.microsoft.com/office/drawing/2014/chart" uri="{C3380CC4-5D6E-409C-BE32-E72D297353CC}">
              <c16:uniqueId val="{00000000-DA19-47D6-AB23-F951FD3B770F}"/>
            </c:ext>
          </c:extLst>
        </c:ser>
        <c:dLbls>
          <c:showLegendKey val="0"/>
          <c:showVal val="0"/>
          <c:showCatName val="0"/>
          <c:showSerName val="0"/>
          <c:showPercent val="0"/>
          <c:showBubbleSize val="0"/>
        </c:dLbls>
        <c:gapWidth val="150"/>
        <c:axId val="1825212880"/>
        <c:axId val="182521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xmlns:c16r2="http://schemas.microsoft.com/office/drawing/2015/06/chart">
            <c:ext xmlns:c16="http://schemas.microsoft.com/office/drawing/2014/chart" uri="{C3380CC4-5D6E-409C-BE32-E72D297353CC}">
              <c16:uniqueId val="{00000001-DA19-47D6-AB23-F951FD3B770F}"/>
            </c:ext>
          </c:extLst>
        </c:ser>
        <c:dLbls>
          <c:showLegendKey val="0"/>
          <c:showVal val="0"/>
          <c:showCatName val="0"/>
          <c:showSerName val="0"/>
          <c:showPercent val="0"/>
          <c:showBubbleSize val="0"/>
        </c:dLbls>
        <c:marker val="1"/>
        <c:smooth val="0"/>
        <c:axId val="1825212880"/>
        <c:axId val="1825217232"/>
      </c:lineChart>
      <c:dateAx>
        <c:axId val="1825212880"/>
        <c:scaling>
          <c:orientation val="minMax"/>
        </c:scaling>
        <c:delete val="1"/>
        <c:axPos val="b"/>
        <c:numFmt formatCode="&quot;H&quot;yy" sourceLinked="1"/>
        <c:majorTickMark val="none"/>
        <c:minorTickMark val="none"/>
        <c:tickLblPos val="none"/>
        <c:crossAx val="1825217232"/>
        <c:crosses val="autoZero"/>
        <c:auto val="1"/>
        <c:lblOffset val="100"/>
        <c:baseTimeUnit val="years"/>
      </c:dateAx>
      <c:valAx>
        <c:axId val="182521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21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97.11</c:v>
                </c:pt>
                <c:pt idx="1">
                  <c:v>96.61</c:v>
                </c:pt>
                <c:pt idx="2">
                  <c:v>96.31</c:v>
                </c:pt>
                <c:pt idx="3">
                  <c:v>92.21</c:v>
                </c:pt>
                <c:pt idx="4">
                  <c:v>91.59</c:v>
                </c:pt>
              </c:numCache>
            </c:numRef>
          </c:val>
          <c:extLst xmlns:c16r2="http://schemas.microsoft.com/office/drawing/2015/06/chart">
            <c:ext xmlns:c16="http://schemas.microsoft.com/office/drawing/2014/chart" uri="{C3380CC4-5D6E-409C-BE32-E72D297353CC}">
              <c16:uniqueId val="{00000000-B993-401D-8500-C2C7A0CFEA90}"/>
            </c:ext>
          </c:extLst>
        </c:ser>
        <c:dLbls>
          <c:showLegendKey val="0"/>
          <c:showVal val="0"/>
          <c:showCatName val="0"/>
          <c:showSerName val="0"/>
          <c:showPercent val="0"/>
          <c:showBubbleSize val="0"/>
        </c:dLbls>
        <c:gapWidth val="150"/>
        <c:axId val="1646389968"/>
        <c:axId val="164639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93-401D-8500-C2C7A0CFEA90}"/>
            </c:ext>
          </c:extLst>
        </c:ser>
        <c:dLbls>
          <c:showLegendKey val="0"/>
          <c:showVal val="0"/>
          <c:showCatName val="0"/>
          <c:showSerName val="0"/>
          <c:showPercent val="0"/>
          <c:showBubbleSize val="0"/>
        </c:dLbls>
        <c:marker val="1"/>
        <c:smooth val="0"/>
        <c:axId val="1646389968"/>
        <c:axId val="1646390512"/>
      </c:lineChart>
      <c:dateAx>
        <c:axId val="1646389968"/>
        <c:scaling>
          <c:orientation val="minMax"/>
        </c:scaling>
        <c:delete val="1"/>
        <c:axPos val="b"/>
        <c:numFmt formatCode="&quot;H&quot;yy" sourceLinked="1"/>
        <c:majorTickMark val="none"/>
        <c:minorTickMark val="none"/>
        <c:tickLblPos val="none"/>
        <c:crossAx val="1646390512"/>
        <c:crosses val="autoZero"/>
        <c:auto val="1"/>
        <c:lblOffset val="100"/>
        <c:baseTimeUnit val="years"/>
      </c:dateAx>
      <c:valAx>
        <c:axId val="164639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38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FB-4BB2-AF1B-E687D524B7E8}"/>
            </c:ext>
          </c:extLst>
        </c:ser>
        <c:dLbls>
          <c:showLegendKey val="0"/>
          <c:showVal val="0"/>
          <c:showCatName val="0"/>
          <c:showSerName val="0"/>
          <c:showPercent val="0"/>
          <c:showBubbleSize val="0"/>
        </c:dLbls>
        <c:gapWidth val="150"/>
        <c:axId val="1824720224"/>
        <c:axId val="18247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FB-4BB2-AF1B-E687D524B7E8}"/>
            </c:ext>
          </c:extLst>
        </c:ser>
        <c:dLbls>
          <c:showLegendKey val="0"/>
          <c:showVal val="0"/>
          <c:showCatName val="0"/>
          <c:showSerName val="0"/>
          <c:showPercent val="0"/>
          <c:showBubbleSize val="0"/>
        </c:dLbls>
        <c:marker val="1"/>
        <c:smooth val="0"/>
        <c:axId val="1824720224"/>
        <c:axId val="1824715328"/>
      </c:lineChart>
      <c:dateAx>
        <c:axId val="1824720224"/>
        <c:scaling>
          <c:orientation val="minMax"/>
        </c:scaling>
        <c:delete val="1"/>
        <c:axPos val="b"/>
        <c:numFmt formatCode="&quot;H&quot;yy" sourceLinked="1"/>
        <c:majorTickMark val="none"/>
        <c:minorTickMark val="none"/>
        <c:tickLblPos val="none"/>
        <c:crossAx val="1824715328"/>
        <c:crosses val="autoZero"/>
        <c:auto val="1"/>
        <c:lblOffset val="100"/>
        <c:baseTimeUnit val="years"/>
      </c:dateAx>
      <c:valAx>
        <c:axId val="18247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7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93-43EC-9AD7-7EBA4F002BB1}"/>
            </c:ext>
          </c:extLst>
        </c:ser>
        <c:dLbls>
          <c:showLegendKey val="0"/>
          <c:showVal val="0"/>
          <c:showCatName val="0"/>
          <c:showSerName val="0"/>
          <c:showPercent val="0"/>
          <c:showBubbleSize val="0"/>
        </c:dLbls>
        <c:gapWidth val="150"/>
        <c:axId val="1824711520"/>
        <c:axId val="18247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93-43EC-9AD7-7EBA4F002BB1}"/>
            </c:ext>
          </c:extLst>
        </c:ser>
        <c:dLbls>
          <c:showLegendKey val="0"/>
          <c:showVal val="0"/>
          <c:showCatName val="0"/>
          <c:showSerName val="0"/>
          <c:showPercent val="0"/>
          <c:showBubbleSize val="0"/>
        </c:dLbls>
        <c:marker val="1"/>
        <c:smooth val="0"/>
        <c:axId val="1824711520"/>
        <c:axId val="1824710432"/>
      </c:lineChart>
      <c:dateAx>
        <c:axId val="1824711520"/>
        <c:scaling>
          <c:orientation val="minMax"/>
        </c:scaling>
        <c:delete val="1"/>
        <c:axPos val="b"/>
        <c:numFmt formatCode="&quot;H&quot;yy" sourceLinked="1"/>
        <c:majorTickMark val="none"/>
        <c:minorTickMark val="none"/>
        <c:tickLblPos val="none"/>
        <c:crossAx val="1824710432"/>
        <c:crosses val="autoZero"/>
        <c:auto val="1"/>
        <c:lblOffset val="100"/>
        <c:baseTimeUnit val="years"/>
      </c:dateAx>
      <c:valAx>
        <c:axId val="18247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7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D7-4CBC-A363-ECBBCA4EAF6E}"/>
            </c:ext>
          </c:extLst>
        </c:ser>
        <c:dLbls>
          <c:showLegendKey val="0"/>
          <c:showVal val="0"/>
          <c:showCatName val="0"/>
          <c:showSerName val="0"/>
          <c:showPercent val="0"/>
          <c:showBubbleSize val="0"/>
        </c:dLbls>
        <c:gapWidth val="150"/>
        <c:axId val="1824715872"/>
        <c:axId val="18247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D7-4CBC-A363-ECBBCA4EAF6E}"/>
            </c:ext>
          </c:extLst>
        </c:ser>
        <c:dLbls>
          <c:showLegendKey val="0"/>
          <c:showVal val="0"/>
          <c:showCatName val="0"/>
          <c:showSerName val="0"/>
          <c:showPercent val="0"/>
          <c:showBubbleSize val="0"/>
        </c:dLbls>
        <c:marker val="1"/>
        <c:smooth val="0"/>
        <c:axId val="1824715872"/>
        <c:axId val="1824721856"/>
      </c:lineChart>
      <c:dateAx>
        <c:axId val="1824715872"/>
        <c:scaling>
          <c:orientation val="minMax"/>
        </c:scaling>
        <c:delete val="1"/>
        <c:axPos val="b"/>
        <c:numFmt formatCode="&quot;H&quot;yy" sourceLinked="1"/>
        <c:majorTickMark val="none"/>
        <c:minorTickMark val="none"/>
        <c:tickLblPos val="none"/>
        <c:crossAx val="1824721856"/>
        <c:crosses val="autoZero"/>
        <c:auto val="1"/>
        <c:lblOffset val="100"/>
        <c:baseTimeUnit val="years"/>
      </c:dateAx>
      <c:valAx>
        <c:axId val="18247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7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DD-4792-B2F5-DF9B4F0145F2}"/>
            </c:ext>
          </c:extLst>
        </c:ser>
        <c:dLbls>
          <c:showLegendKey val="0"/>
          <c:showVal val="0"/>
          <c:showCatName val="0"/>
          <c:showSerName val="0"/>
          <c:showPercent val="0"/>
          <c:showBubbleSize val="0"/>
        </c:dLbls>
        <c:gapWidth val="150"/>
        <c:axId val="1824716416"/>
        <c:axId val="182472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DD-4792-B2F5-DF9B4F0145F2}"/>
            </c:ext>
          </c:extLst>
        </c:ser>
        <c:dLbls>
          <c:showLegendKey val="0"/>
          <c:showVal val="0"/>
          <c:showCatName val="0"/>
          <c:showSerName val="0"/>
          <c:showPercent val="0"/>
          <c:showBubbleSize val="0"/>
        </c:dLbls>
        <c:marker val="1"/>
        <c:smooth val="0"/>
        <c:axId val="1824716416"/>
        <c:axId val="1824722400"/>
      </c:lineChart>
      <c:dateAx>
        <c:axId val="1824716416"/>
        <c:scaling>
          <c:orientation val="minMax"/>
        </c:scaling>
        <c:delete val="1"/>
        <c:axPos val="b"/>
        <c:numFmt formatCode="&quot;H&quot;yy" sourceLinked="1"/>
        <c:majorTickMark val="none"/>
        <c:minorTickMark val="none"/>
        <c:tickLblPos val="none"/>
        <c:crossAx val="1824722400"/>
        <c:crosses val="autoZero"/>
        <c:auto val="1"/>
        <c:lblOffset val="100"/>
        <c:baseTimeUnit val="years"/>
      </c:dateAx>
      <c:valAx>
        <c:axId val="18247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7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73.94</c:v>
                </c:pt>
                <c:pt idx="1">
                  <c:v>64.39</c:v>
                </c:pt>
                <c:pt idx="2">
                  <c:v>38.93</c:v>
                </c:pt>
                <c:pt idx="3">
                  <c:v>7.14</c:v>
                </c:pt>
                <c:pt idx="4">
                  <c:v>1.21</c:v>
                </c:pt>
              </c:numCache>
            </c:numRef>
          </c:val>
          <c:extLst xmlns:c16r2="http://schemas.microsoft.com/office/drawing/2015/06/chart">
            <c:ext xmlns:c16="http://schemas.microsoft.com/office/drawing/2014/chart" uri="{C3380CC4-5D6E-409C-BE32-E72D297353CC}">
              <c16:uniqueId val="{00000000-1881-4BBB-8CD6-17941327745A}"/>
            </c:ext>
          </c:extLst>
        </c:ser>
        <c:dLbls>
          <c:showLegendKey val="0"/>
          <c:showVal val="0"/>
          <c:showCatName val="0"/>
          <c:showSerName val="0"/>
          <c:showPercent val="0"/>
          <c:showBubbleSize val="0"/>
        </c:dLbls>
        <c:gapWidth val="150"/>
        <c:axId val="1824714240"/>
        <c:axId val="182471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xmlns:c16r2="http://schemas.microsoft.com/office/drawing/2015/06/chart">
            <c:ext xmlns:c16="http://schemas.microsoft.com/office/drawing/2014/chart" uri="{C3380CC4-5D6E-409C-BE32-E72D297353CC}">
              <c16:uniqueId val="{00000001-1881-4BBB-8CD6-17941327745A}"/>
            </c:ext>
          </c:extLst>
        </c:ser>
        <c:dLbls>
          <c:showLegendKey val="0"/>
          <c:showVal val="0"/>
          <c:showCatName val="0"/>
          <c:showSerName val="0"/>
          <c:showPercent val="0"/>
          <c:showBubbleSize val="0"/>
        </c:dLbls>
        <c:marker val="1"/>
        <c:smooth val="0"/>
        <c:axId val="1824714240"/>
        <c:axId val="1824713696"/>
      </c:lineChart>
      <c:dateAx>
        <c:axId val="1824714240"/>
        <c:scaling>
          <c:orientation val="minMax"/>
        </c:scaling>
        <c:delete val="1"/>
        <c:axPos val="b"/>
        <c:numFmt formatCode="&quot;H&quot;yy" sourceLinked="1"/>
        <c:majorTickMark val="none"/>
        <c:minorTickMark val="none"/>
        <c:tickLblPos val="none"/>
        <c:crossAx val="1824713696"/>
        <c:crosses val="autoZero"/>
        <c:auto val="1"/>
        <c:lblOffset val="100"/>
        <c:baseTimeUnit val="years"/>
      </c:dateAx>
      <c:valAx>
        <c:axId val="18247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7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63.62</c:v>
                </c:pt>
                <c:pt idx="1">
                  <c:v>62.92</c:v>
                </c:pt>
                <c:pt idx="2">
                  <c:v>69.33</c:v>
                </c:pt>
                <c:pt idx="3">
                  <c:v>64.66</c:v>
                </c:pt>
                <c:pt idx="4">
                  <c:v>63.76</c:v>
                </c:pt>
              </c:numCache>
            </c:numRef>
          </c:val>
          <c:extLst xmlns:c16r2="http://schemas.microsoft.com/office/drawing/2015/06/chart">
            <c:ext xmlns:c16="http://schemas.microsoft.com/office/drawing/2014/chart" uri="{C3380CC4-5D6E-409C-BE32-E72D297353CC}">
              <c16:uniqueId val="{00000000-80D2-4F7E-B151-482E8E4C98E3}"/>
            </c:ext>
          </c:extLst>
        </c:ser>
        <c:dLbls>
          <c:showLegendKey val="0"/>
          <c:showVal val="0"/>
          <c:showCatName val="0"/>
          <c:showSerName val="0"/>
          <c:showPercent val="0"/>
          <c:showBubbleSize val="0"/>
        </c:dLbls>
        <c:gapWidth val="150"/>
        <c:axId val="1824712608"/>
        <c:axId val="182472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xmlns:c16r2="http://schemas.microsoft.com/office/drawing/2015/06/chart">
            <c:ext xmlns:c16="http://schemas.microsoft.com/office/drawing/2014/chart" uri="{C3380CC4-5D6E-409C-BE32-E72D297353CC}">
              <c16:uniqueId val="{00000001-80D2-4F7E-B151-482E8E4C98E3}"/>
            </c:ext>
          </c:extLst>
        </c:ser>
        <c:dLbls>
          <c:showLegendKey val="0"/>
          <c:showVal val="0"/>
          <c:showCatName val="0"/>
          <c:showSerName val="0"/>
          <c:showPercent val="0"/>
          <c:showBubbleSize val="0"/>
        </c:dLbls>
        <c:marker val="1"/>
        <c:smooth val="0"/>
        <c:axId val="1824712608"/>
        <c:axId val="1824724032"/>
      </c:lineChart>
      <c:dateAx>
        <c:axId val="1824712608"/>
        <c:scaling>
          <c:orientation val="minMax"/>
        </c:scaling>
        <c:delete val="1"/>
        <c:axPos val="b"/>
        <c:numFmt formatCode="&quot;H&quot;yy" sourceLinked="1"/>
        <c:majorTickMark val="none"/>
        <c:minorTickMark val="none"/>
        <c:tickLblPos val="none"/>
        <c:crossAx val="1824724032"/>
        <c:crosses val="autoZero"/>
        <c:auto val="1"/>
        <c:lblOffset val="100"/>
        <c:baseTimeUnit val="years"/>
      </c:dateAx>
      <c:valAx>
        <c:axId val="182472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7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242.52</c:v>
                </c:pt>
                <c:pt idx="1">
                  <c:v>244.82</c:v>
                </c:pt>
                <c:pt idx="2">
                  <c:v>224.14</c:v>
                </c:pt>
                <c:pt idx="3">
                  <c:v>238.06</c:v>
                </c:pt>
                <c:pt idx="4">
                  <c:v>245.03</c:v>
                </c:pt>
              </c:numCache>
            </c:numRef>
          </c:val>
          <c:extLst xmlns:c16r2="http://schemas.microsoft.com/office/drawing/2015/06/chart">
            <c:ext xmlns:c16="http://schemas.microsoft.com/office/drawing/2014/chart" uri="{C3380CC4-5D6E-409C-BE32-E72D297353CC}">
              <c16:uniqueId val="{00000000-006E-4F63-991C-0886C9EBF857}"/>
            </c:ext>
          </c:extLst>
        </c:ser>
        <c:dLbls>
          <c:showLegendKey val="0"/>
          <c:showVal val="0"/>
          <c:showCatName val="0"/>
          <c:showSerName val="0"/>
          <c:showPercent val="0"/>
          <c:showBubbleSize val="0"/>
        </c:dLbls>
        <c:gapWidth val="150"/>
        <c:axId val="1825212336"/>
        <c:axId val="182522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xmlns:c16r2="http://schemas.microsoft.com/office/drawing/2015/06/chart">
            <c:ext xmlns:c16="http://schemas.microsoft.com/office/drawing/2014/chart" uri="{C3380CC4-5D6E-409C-BE32-E72D297353CC}">
              <c16:uniqueId val="{00000001-006E-4F63-991C-0886C9EBF857}"/>
            </c:ext>
          </c:extLst>
        </c:ser>
        <c:dLbls>
          <c:showLegendKey val="0"/>
          <c:showVal val="0"/>
          <c:showCatName val="0"/>
          <c:showSerName val="0"/>
          <c:showPercent val="0"/>
          <c:showBubbleSize val="0"/>
        </c:dLbls>
        <c:marker val="1"/>
        <c:smooth val="0"/>
        <c:axId val="1825212336"/>
        <c:axId val="1825224304"/>
      </c:lineChart>
      <c:dateAx>
        <c:axId val="1825212336"/>
        <c:scaling>
          <c:orientation val="minMax"/>
        </c:scaling>
        <c:delete val="1"/>
        <c:axPos val="b"/>
        <c:numFmt formatCode="&quot;H&quot;yy" sourceLinked="1"/>
        <c:majorTickMark val="none"/>
        <c:minorTickMark val="none"/>
        <c:tickLblPos val="none"/>
        <c:crossAx val="1825224304"/>
        <c:crosses val="autoZero"/>
        <c:auto val="1"/>
        <c:lblOffset val="100"/>
        <c:baseTimeUnit val="years"/>
      </c:dateAx>
      <c:valAx>
        <c:axId val="182522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21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5" zoomScaleNormal="90" zoomScaleSheetLayoutView="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佐伯市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67126</v>
      </c>
      <c r="AM8" s="42"/>
      <c r="AN8" s="42"/>
      <c r="AO8" s="42"/>
      <c r="AP8" s="42"/>
      <c r="AQ8" s="42"/>
      <c r="AR8" s="42"/>
      <c r="AS8" s="42"/>
      <c r="AT8" s="35">
        <f>データ!T6</f>
        <v>903.14</v>
      </c>
      <c r="AU8" s="35"/>
      <c r="AV8" s="35"/>
      <c r="AW8" s="35"/>
      <c r="AX8" s="35"/>
      <c r="AY8" s="35"/>
      <c r="AZ8" s="35"/>
      <c r="BA8" s="35"/>
      <c r="BB8" s="35">
        <f>データ!U6</f>
        <v>74.33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10.61</v>
      </c>
      <c r="Q10" s="35"/>
      <c r="R10" s="35"/>
      <c r="S10" s="35"/>
      <c r="T10" s="35"/>
      <c r="U10" s="35"/>
      <c r="V10" s="35"/>
      <c r="W10" s="35">
        <f>データ!Q6</f>
        <v>94.11</v>
      </c>
      <c r="X10" s="35"/>
      <c r="Y10" s="35"/>
      <c r="Z10" s="35"/>
      <c r="AA10" s="35"/>
      <c r="AB10" s="35"/>
      <c r="AC10" s="35"/>
      <c r="AD10" s="42">
        <f>データ!R6</f>
        <v>2910</v>
      </c>
      <c r="AE10" s="42"/>
      <c r="AF10" s="42"/>
      <c r="AG10" s="42"/>
      <c r="AH10" s="42"/>
      <c r="AI10" s="42"/>
      <c r="AJ10" s="42"/>
      <c r="AK10" s="2"/>
      <c r="AL10" s="42">
        <f>データ!V6</f>
        <v>7067</v>
      </c>
      <c r="AM10" s="42"/>
      <c r="AN10" s="42"/>
      <c r="AO10" s="42"/>
      <c r="AP10" s="42"/>
      <c r="AQ10" s="42"/>
      <c r="AR10" s="42"/>
      <c r="AS10" s="42"/>
      <c r="AT10" s="35">
        <f>データ!W6</f>
        <v>3.24</v>
      </c>
      <c r="AU10" s="35"/>
      <c r="AV10" s="35"/>
      <c r="AW10" s="35"/>
      <c r="AX10" s="35"/>
      <c r="AY10" s="35"/>
      <c r="AZ10" s="35"/>
      <c r="BA10" s="35"/>
      <c r="BB10" s="35">
        <f>データ!X6</f>
        <v>2181.17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33"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32.2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pcc6FLSTWh/T5V/D47+vITXM1XUicZ5F6ICh1hyAkNHAm51M1UMqSsd4npl3BqTrzyN7JbTwN/bfDnLybSyE6Q==" saltValue="6viVMFy/iXGi5KGAGoDX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442054</v>
      </c>
      <c r="D6" s="19">
        <f t="shared" si="3"/>
        <v>47</v>
      </c>
      <c r="E6" s="19">
        <f t="shared" si="3"/>
        <v>17</v>
      </c>
      <c r="F6" s="19">
        <f t="shared" si="3"/>
        <v>5</v>
      </c>
      <c r="G6" s="19">
        <f t="shared" si="3"/>
        <v>0</v>
      </c>
      <c r="H6" s="19" t="str">
        <f t="shared" si="3"/>
        <v>大分県　佐伯市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10.61</v>
      </c>
      <c r="Q6" s="20">
        <f t="shared" si="3"/>
        <v>94.11</v>
      </c>
      <c r="R6" s="20">
        <f t="shared" si="3"/>
        <v>2910</v>
      </c>
      <c r="S6" s="20">
        <f t="shared" si="3"/>
        <v>67126</v>
      </c>
      <c r="T6" s="20">
        <f t="shared" si="3"/>
        <v>903.14</v>
      </c>
      <c r="U6" s="20">
        <f t="shared" si="3"/>
        <v>74.33</v>
      </c>
      <c r="V6" s="20">
        <f t="shared" si="3"/>
        <v>7067</v>
      </c>
      <c r="W6" s="20">
        <f t="shared" si="3"/>
        <v>3.24</v>
      </c>
      <c r="X6" s="20">
        <f t="shared" si="3"/>
        <v>2181.17</v>
      </c>
      <c r="Y6" s="21">
        <f>IF(Y7="",NA(),Y7)</f>
        <v>97.11</v>
      </c>
      <c r="Z6" s="21">
        <f t="shared" ref="Z6:AH6" si="4">IF(Z7="",NA(),Z7)</f>
        <v>96.61</v>
      </c>
      <c r="AA6" s="21">
        <f t="shared" si="4"/>
        <v>96.31</v>
      </c>
      <c r="AB6" s="21">
        <f t="shared" si="4"/>
        <v>92.21</v>
      </c>
      <c r="AC6" s="21">
        <f t="shared" si="4"/>
        <v>91.59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73.94</v>
      </c>
      <c r="BG6" s="21">
        <f t="shared" ref="BG6:BO6" si="7">IF(BG7="",NA(),BG7)</f>
        <v>64.39</v>
      </c>
      <c r="BH6" s="21">
        <f t="shared" si="7"/>
        <v>38.93</v>
      </c>
      <c r="BI6" s="21">
        <f t="shared" si="7"/>
        <v>7.14</v>
      </c>
      <c r="BJ6" s="21">
        <f t="shared" si="7"/>
        <v>1.21</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63.62</v>
      </c>
      <c r="BR6" s="21">
        <f t="shared" ref="BR6:BZ6" si="8">IF(BR7="",NA(),BR7)</f>
        <v>62.92</v>
      </c>
      <c r="BS6" s="21">
        <f t="shared" si="8"/>
        <v>69.33</v>
      </c>
      <c r="BT6" s="21">
        <f t="shared" si="8"/>
        <v>64.66</v>
      </c>
      <c r="BU6" s="21">
        <f t="shared" si="8"/>
        <v>63.76</v>
      </c>
      <c r="BV6" s="21">
        <f t="shared" si="8"/>
        <v>65.39</v>
      </c>
      <c r="BW6" s="21">
        <f t="shared" si="8"/>
        <v>65.37</v>
      </c>
      <c r="BX6" s="21">
        <f t="shared" si="8"/>
        <v>68.11</v>
      </c>
      <c r="BY6" s="21">
        <f t="shared" si="8"/>
        <v>67.23</v>
      </c>
      <c r="BZ6" s="21">
        <f t="shared" si="8"/>
        <v>61.82</v>
      </c>
      <c r="CA6" s="20" t="str">
        <f>IF(CA7="","",IF(CA7="-","【-】","【"&amp;SUBSTITUTE(TEXT(CA7,"#,##0.00"),"-","△")&amp;"】"))</f>
        <v>【57.02】</v>
      </c>
      <c r="CB6" s="21">
        <f>IF(CB7="",NA(),CB7)</f>
        <v>242.52</v>
      </c>
      <c r="CC6" s="21">
        <f t="shared" ref="CC6:CK6" si="9">IF(CC7="",NA(),CC7)</f>
        <v>244.82</v>
      </c>
      <c r="CD6" s="21">
        <f t="shared" si="9"/>
        <v>224.14</v>
      </c>
      <c r="CE6" s="21">
        <f t="shared" si="9"/>
        <v>238.06</v>
      </c>
      <c r="CF6" s="21">
        <f t="shared" si="9"/>
        <v>245.03</v>
      </c>
      <c r="CG6" s="21">
        <f t="shared" si="9"/>
        <v>230.88</v>
      </c>
      <c r="CH6" s="21">
        <f t="shared" si="9"/>
        <v>228.99</v>
      </c>
      <c r="CI6" s="21">
        <f t="shared" si="9"/>
        <v>222.41</v>
      </c>
      <c r="CJ6" s="21">
        <f t="shared" si="9"/>
        <v>228.21</v>
      </c>
      <c r="CK6" s="21">
        <f t="shared" si="9"/>
        <v>246.9</v>
      </c>
      <c r="CL6" s="20" t="str">
        <f>IF(CL7="","",IF(CL7="-","【-】","【"&amp;SUBSTITUTE(TEXT(CL7,"#,##0.00"),"-","△")&amp;"】"))</f>
        <v>【273.68】</v>
      </c>
      <c r="CM6" s="21">
        <f>IF(CM7="",NA(),CM7)</f>
        <v>92.39</v>
      </c>
      <c r="CN6" s="21">
        <f t="shared" ref="CN6:CV6" si="10">IF(CN7="",NA(),CN7)</f>
        <v>97.15</v>
      </c>
      <c r="CO6" s="21">
        <f t="shared" si="10"/>
        <v>93.95</v>
      </c>
      <c r="CP6" s="21">
        <f t="shared" si="10"/>
        <v>69.14</v>
      </c>
      <c r="CQ6" s="21">
        <f t="shared" si="10"/>
        <v>67.05</v>
      </c>
      <c r="CR6" s="21">
        <f t="shared" si="10"/>
        <v>56.72</v>
      </c>
      <c r="CS6" s="21">
        <f t="shared" si="10"/>
        <v>54.06</v>
      </c>
      <c r="CT6" s="21">
        <f t="shared" si="10"/>
        <v>55.26</v>
      </c>
      <c r="CU6" s="21">
        <f t="shared" si="10"/>
        <v>54.54</v>
      </c>
      <c r="CV6" s="21">
        <f t="shared" si="10"/>
        <v>52.9</v>
      </c>
      <c r="CW6" s="20" t="str">
        <f>IF(CW7="","",IF(CW7="-","【-】","【"&amp;SUBSTITUTE(TEXT(CW7,"#,##0.00"),"-","△")&amp;"】"))</f>
        <v>【52.55】</v>
      </c>
      <c r="CX6" s="21">
        <f>IF(CX7="",NA(),CX7)</f>
        <v>85.99</v>
      </c>
      <c r="CY6" s="21">
        <f t="shared" ref="CY6:DG6" si="11">IF(CY7="",NA(),CY7)</f>
        <v>85.94</v>
      </c>
      <c r="CZ6" s="21">
        <f t="shared" si="11"/>
        <v>85.49</v>
      </c>
      <c r="DA6" s="21">
        <f t="shared" si="11"/>
        <v>85.36</v>
      </c>
      <c r="DB6" s="21">
        <f t="shared" si="11"/>
        <v>85.06</v>
      </c>
      <c r="DC6" s="21">
        <f t="shared" si="11"/>
        <v>90.04</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442054</v>
      </c>
      <c r="D7" s="23">
        <v>47</v>
      </c>
      <c r="E7" s="23">
        <v>17</v>
      </c>
      <c r="F7" s="23">
        <v>5</v>
      </c>
      <c r="G7" s="23">
        <v>0</v>
      </c>
      <c r="H7" s="23" t="s">
        <v>98</v>
      </c>
      <c r="I7" s="23" t="s">
        <v>99</v>
      </c>
      <c r="J7" s="23" t="s">
        <v>100</v>
      </c>
      <c r="K7" s="23" t="s">
        <v>101</v>
      </c>
      <c r="L7" s="23" t="s">
        <v>102</v>
      </c>
      <c r="M7" s="23" t="s">
        <v>103</v>
      </c>
      <c r="N7" s="24" t="s">
        <v>104</v>
      </c>
      <c r="O7" s="24" t="s">
        <v>105</v>
      </c>
      <c r="P7" s="24">
        <v>10.61</v>
      </c>
      <c r="Q7" s="24">
        <v>94.11</v>
      </c>
      <c r="R7" s="24">
        <v>2910</v>
      </c>
      <c r="S7" s="24">
        <v>67126</v>
      </c>
      <c r="T7" s="24">
        <v>903.14</v>
      </c>
      <c r="U7" s="24">
        <v>74.33</v>
      </c>
      <c r="V7" s="24">
        <v>7067</v>
      </c>
      <c r="W7" s="24">
        <v>3.24</v>
      </c>
      <c r="X7" s="24">
        <v>2181.17</v>
      </c>
      <c r="Y7" s="24">
        <v>97.11</v>
      </c>
      <c r="Z7" s="24">
        <v>96.61</v>
      </c>
      <c r="AA7" s="24">
        <v>96.31</v>
      </c>
      <c r="AB7" s="24">
        <v>92.21</v>
      </c>
      <c r="AC7" s="24">
        <v>91.59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73.94</v>
      </c>
      <c r="BG7" s="24">
        <v>64.39</v>
      </c>
      <c r="BH7" s="24">
        <v>38.93</v>
      </c>
      <c r="BI7" s="24">
        <v>7.14</v>
      </c>
      <c r="BJ7" s="24">
        <v>1.21</v>
      </c>
      <c r="BK7" s="24">
        <v>654.91999999999996</v>
      </c>
      <c r="BL7" s="24">
        <v>654.71</v>
      </c>
      <c r="BM7" s="24">
        <v>783.8</v>
      </c>
      <c r="BN7" s="24">
        <v>778.81</v>
      </c>
      <c r="BO7" s="24">
        <v>718.49</v>
      </c>
      <c r="BP7" s="24">
        <v>809.19</v>
      </c>
      <c r="BQ7" s="24">
        <v>63.62</v>
      </c>
      <c r="BR7" s="24">
        <v>62.92</v>
      </c>
      <c r="BS7" s="24">
        <v>69.33</v>
      </c>
      <c r="BT7" s="24">
        <v>64.66</v>
      </c>
      <c r="BU7" s="24">
        <v>63.76</v>
      </c>
      <c r="BV7" s="24">
        <v>65.39</v>
      </c>
      <c r="BW7" s="24">
        <v>65.37</v>
      </c>
      <c r="BX7" s="24">
        <v>68.11</v>
      </c>
      <c r="BY7" s="24">
        <v>67.23</v>
      </c>
      <c r="BZ7" s="24">
        <v>61.82</v>
      </c>
      <c r="CA7" s="24">
        <v>57.02</v>
      </c>
      <c r="CB7" s="24">
        <v>242.52</v>
      </c>
      <c r="CC7" s="24">
        <v>244.82</v>
      </c>
      <c r="CD7" s="24">
        <v>224.14</v>
      </c>
      <c r="CE7" s="24">
        <v>238.06</v>
      </c>
      <c r="CF7" s="24">
        <v>245.03</v>
      </c>
      <c r="CG7" s="24">
        <v>230.88</v>
      </c>
      <c r="CH7" s="24">
        <v>228.99</v>
      </c>
      <c r="CI7" s="24">
        <v>222.41</v>
      </c>
      <c r="CJ7" s="24">
        <v>228.21</v>
      </c>
      <c r="CK7" s="24">
        <v>246.9</v>
      </c>
      <c r="CL7" s="24">
        <v>273.68</v>
      </c>
      <c r="CM7" s="24">
        <v>92.39</v>
      </c>
      <c r="CN7" s="24">
        <v>97.15</v>
      </c>
      <c r="CO7" s="24">
        <v>93.95</v>
      </c>
      <c r="CP7" s="24">
        <v>69.14</v>
      </c>
      <c r="CQ7" s="24">
        <v>67.05</v>
      </c>
      <c r="CR7" s="24">
        <v>56.72</v>
      </c>
      <c r="CS7" s="24">
        <v>54.06</v>
      </c>
      <c r="CT7" s="24">
        <v>55.26</v>
      </c>
      <c r="CU7" s="24">
        <v>54.54</v>
      </c>
      <c r="CV7" s="24">
        <v>52.9</v>
      </c>
      <c r="CW7" s="24">
        <v>52.55</v>
      </c>
      <c r="CX7" s="24">
        <v>85.99</v>
      </c>
      <c r="CY7" s="24">
        <v>85.94</v>
      </c>
      <c r="CZ7" s="24">
        <v>85.49</v>
      </c>
      <c r="DA7" s="24">
        <v>85.36</v>
      </c>
      <c r="DB7" s="24">
        <v>85.06</v>
      </c>
      <c r="DC7" s="24">
        <v>90.04</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2024-02-21T04:59:07Z</cp:lastPrinted>
  <dcterms:created xsi:type="dcterms:W3CDTF">2023-12-12T02:56:30Z</dcterms:created>
  <dcterms:modified xsi:type="dcterms:W3CDTF">2023-12-12T02:56:30Z</dcterms:modified>
  <cp:category/>
</cp:coreProperties>
</file>