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fs.city.saiki.lg.jp\営業課\3庶務係\02.下水道庶務係一件（45GB以内）\◎003.下水道庶務【新フォルダ】\002.決算関連\R04(2022)\028.生活排水処理事業\04.経営比較分析\"/>
    </mc:Choice>
  </mc:AlternateContent>
  <xr:revisionPtr revIDLastSave="0" documentId="8_{6BB4DF99-A510-42A7-A972-F38A48A7EC8F}" xr6:coauthVersionLast="36" xr6:coauthVersionMax="36" xr10:uidLastSave="{00000000-0000-0000-0000-000000000000}"/>
  <workbookProtection workbookAlgorithmName="SHA-512" workbookHashValue="RcQUkR21bDhiujCWuuUBZi7ojK76BE2FsmNRrvtPrbKh1f52WfQAJWsuA9Yc8OrN/JIwsIDJ06f/6bmVoq1ZnQ==" workbookSaltValue="58/fZXVKfWYLcfvQhMRwK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AL8" i="4" s="1"/>
  <c r="R6" i="5"/>
  <c r="Q6" i="5"/>
  <c r="P6" i="5"/>
  <c r="P10" i="4" s="1"/>
  <c r="O6" i="5"/>
  <c r="I10" i="4" s="1"/>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D10" i="4"/>
  <c r="W10" i="4"/>
  <c r="B10" i="4"/>
  <c r="BB8" i="4"/>
  <c r="P8" i="4"/>
  <c r="I8" i="4"/>
  <c r="B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<sst xmlns="http://schemas.openxmlformats.org/spreadsheetml/2006/main" count="247" uniqueCount="120">
  <si>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</si>
  <si>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</si>
  <si>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</si>
  <si>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</si>
  <si>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</si>
  <si>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</si>
  <si>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</si>
  <si>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</si>
  <si>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</si>
  <si>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</si>
  <si>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</si>
  <si>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</si>
  <si>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</si>
  <si>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</si>
  <si>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</si>
  <si>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</si>
  <si>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</si>
  <si>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</si>
  <si>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</si>
  <si>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</si>
  <si>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</si>
  <si>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</si>
  <si>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</si>
  <si>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</si>
  <si>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</si>
  <si>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</si>
  <si>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</si>
  <si>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</si>
  <si>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</si>
  <si>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</si>
  <si>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</si>
  <si>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</si>
  <si>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</si>
  <si>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</si>
  <si>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</si>
  <si>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</si>
  <si>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</si>
  <si>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</si>
  <si>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</si>
  <si>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</si>
  <si>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</si>
  <si>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</si>
  <si>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</si>
  <si>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</si>
  <si>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</si>
  <si>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</si>
  <si>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</si>
  <si>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</si>
  <si>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</si>
  <si>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</si>
  <si>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</si>
  <si>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</si>
  <si>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</si>
  <si>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</si>
  <si>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</si>
  <si>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</si>
  <si>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</si>
  <si>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</si>
  <si>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</si>
  <si>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</si>
  <si>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</si>
  <si>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</si>
  <si>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</si>
  <si>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</si>
  <si>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</si>
  <si>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</si>
  <si>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</si>
  <si>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</si>
  <si>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</si>
  <si>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</si>
  <si>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</si>
  <si>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</si>
  <si>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</si>
  <si>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</si>
  <si>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</si>
  <si>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</si>
  <si>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</si>
  <si>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</si>
  <si>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</si>
  <si>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</si>
  <si>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</si>
  <si>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</si>
  <si>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</si>
  <si>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</si>
  <si>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</si>
  <si>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</si>
  <si>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</si>
  <si>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</si>
  <si>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</si>
  <si>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</si>
  <si>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</si>
  <si>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</si>
  <si>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</si>
  <si>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</si>
  <si>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</si>
  <si>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</si>
  <si>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</si>
  <si>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</si>
  <si>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</si>
  <si>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</si>
  <si>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</si>
  <si>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</si>
  <si>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</si>
  <si>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</si>
  <si>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</si>
  <si>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</si>
  <si>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</si>
  <si>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</si>
  <si>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</si>
  <si>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</si>
  <si>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</si>
  <si>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</si>
  <si>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</si>
  <si>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</si>
  <si>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</si>
  <si>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</si>
  <si>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</si>
  <si>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生活排水処理事業については、浄化槽の老朽化等に伴い増加傾向にある修繕料等の経費への対応が当面の課題となっている。環境保全の為浄化槽の新規設置の推進も並行して行う必要があるが、浄化槽を新規設置すると使用料収入が増加する一方で維持管理費も増加するため、新規設置の推進だけでは経費の伸びを賄うことは困難であると考えられる。将来にわたる経営の安定化のため、より一層の経費削減等の経営努力に努める。
　</t>
    <rPh sb="1" eb="3">
      <t>セイカツ</t>
    </rPh>
    <rPh sb="3" eb="5">
      <t>ハイスイ</t>
    </rPh>
    <rPh sb="5" eb="7">
      <t>ショリ</t>
    </rPh>
    <rPh sb="7" eb="9">
      <t>ジギョウ</t>
    </rPh>
    <rPh sb="15" eb="18">
      <t>ジョウカソウ</t>
    </rPh>
    <rPh sb="19" eb="22">
      <t>ロウキュウカ</t>
    </rPh>
    <rPh sb="22" eb="23">
      <t>トウ</t>
    </rPh>
    <rPh sb="24" eb="25">
      <t>トモナ</t>
    </rPh>
    <rPh sb="26" eb="28">
      <t>ゾウカ</t>
    </rPh>
    <rPh sb="28" eb="30">
      <t>ケイコウ</t>
    </rPh>
    <rPh sb="33" eb="35">
      <t>シュウゼン</t>
    </rPh>
    <rPh sb="35" eb="36">
      <t>リョウ</t>
    </rPh>
    <rPh sb="36" eb="37">
      <t>トウ</t>
    </rPh>
    <rPh sb="38" eb="40">
      <t>ケイヒ</t>
    </rPh>
    <rPh sb="42" eb="44">
      <t>タイオウ</t>
    </rPh>
    <rPh sb="45" eb="47">
      <t>トウメン</t>
    </rPh>
    <rPh sb="48" eb="50">
      <t>カダイ</t>
    </rPh>
    <rPh sb="57" eb="59">
      <t>カンキョウ</t>
    </rPh>
    <rPh sb="59" eb="61">
      <t>ホゼン</t>
    </rPh>
    <rPh sb="62" eb="63">
      <t>タメ</t>
    </rPh>
    <rPh sb="63" eb="66">
      <t>ジョウカソウ</t>
    </rPh>
    <rPh sb="67" eb="69">
      <t>シンキ</t>
    </rPh>
    <rPh sb="69" eb="71">
      <t>セッチ</t>
    </rPh>
    <rPh sb="72" eb="74">
      <t>スイシン</t>
    </rPh>
    <rPh sb="75" eb="77">
      <t>ヘイコウ</t>
    </rPh>
    <rPh sb="79" eb="80">
      <t>オコナ</t>
    </rPh>
    <rPh sb="81" eb="83">
      <t>ヒツヨウ</t>
    </rPh>
    <rPh sb="88" eb="91">
      <t>ジョウカソウ</t>
    </rPh>
    <rPh sb="92" eb="94">
      <t>シンキ</t>
    </rPh>
    <rPh sb="94" eb="96">
      <t>セッチ</t>
    </rPh>
    <rPh sb="99" eb="102">
      <t>シヨウリョウ</t>
    </rPh>
    <rPh sb="102" eb="104">
      <t>シュウニュウ</t>
    </rPh>
    <rPh sb="105" eb="107">
      <t>ゾウカ</t>
    </rPh>
    <rPh sb="109" eb="111">
      <t>イッポウ</t>
    </rPh>
    <rPh sb="112" eb="114">
      <t>イジ</t>
    </rPh>
    <rPh sb="114" eb="117">
      <t>カンリヒ</t>
    </rPh>
    <rPh sb="118" eb="120">
      <t>ゾウカ</t>
    </rPh>
    <rPh sb="125" eb="127">
      <t>シンキ</t>
    </rPh>
    <rPh sb="127" eb="129">
      <t>セッチ</t>
    </rPh>
    <rPh sb="130" eb="132">
      <t>スイシン</t>
    </rPh>
    <rPh sb="139" eb="140">
      <t>ノ</t>
    </rPh>
    <rPh sb="142" eb="143">
      <t>マカナ</t>
    </rPh>
    <rPh sb="147" eb="149">
      <t>コンナン</t>
    </rPh>
    <rPh sb="153" eb="154">
      <t>カンガ</t>
    </rPh>
    <rPh sb="159" eb="161">
      <t>ショウライ</t>
    </rPh>
    <rPh sb="165" eb="167">
      <t>ケイエイ</t>
    </rPh>
    <rPh sb="168" eb="171">
      <t>アンテイカ</t>
    </rPh>
    <rPh sb="177" eb="179">
      <t>イッソウ</t>
    </rPh>
    <rPh sb="180" eb="182">
      <t>ケイヒ</t>
    </rPh>
    <rPh sb="182" eb="184">
      <t>サクゲン</t>
    </rPh>
    <rPh sb="184" eb="185">
      <t>トウ</t>
    </rPh>
    <rPh sb="186" eb="188">
      <t>ケイエイ</t>
    </rPh>
    <rPh sb="188" eb="190">
      <t>ドリョク</t>
    </rPh>
    <rPh sb="191" eb="192">
      <t>ツト</t>
    </rPh>
    <phoneticPr fontId="4"/>
  </si>
  <si>
    <t>　当該事業は、事業開始から20年に満たないものであるが、一部の浄化槽は事業開始前に設置され市に寄贈されたものであるため、設置後30年以上が経過し、修繕が必要なものが増加している。</t>
    <rPh sb="1" eb="3">
      <t>トウガイ</t>
    </rPh>
    <rPh sb="3" eb="5">
      <t>ジギョウ</t>
    </rPh>
    <rPh sb="7" eb="9">
      <t>ジギョウ</t>
    </rPh>
    <rPh sb="9" eb="11">
      <t>カイシ</t>
    </rPh>
    <rPh sb="15" eb="16">
      <t>ネン</t>
    </rPh>
    <rPh sb="17" eb="18">
      <t>ミ</t>
    </rPh>
    <rPh sb="28" eb="30">
      <t>イチブ</t>
    </rPh>
    <rPh sb="31" eb="34">
      <t>ジョウカソウ</t>
    </rPh>
    <rPh sb="35" eb="37">
      <t>ジギョウ</t>
    </rPh>
    <rPh sb="37" eb="39">
      <t>カイシ</t>
    </rPh>
    <rPh sb="39" eb="40">
      <t>マエ</t>
    </rPh>
    <rPh sb="41" eb="43">
      <t>セッチ</t>
    </rPh>
    <rPh sb="45" eb="46">
      <t>シ</t>
    </rPh>
    <rPh sb="47" eb="49">
      <t>キゾウ</t>
    </rPh>
    <rPh sb="60" eb="62">
      <t>セッチ</t>
    </rPh>
    <rPh sb="62" eb="63">
      <t>ゴ</t>
    </rPh>
    <rPh sb="65" eb="66">
      <t>ネン</t>
    </rPh>
    <rPh sb="66" eb="68">
      <t>イジョウ</t>
    </rPh>
    <rPh sb="69" eb="71">
      <t>ケイカ</t>
    </rPh>
    <rPh sb="73" eb="75">
      <t>シュウゼン</t>
    </rPh>
    <rPh sb="76" eb="78">
      <t>ヒツヨウ</t>
    </rPh>
    <rPh sb="82" eb="84">
      <t>ゾウカ</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</si>
  <si>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⑤『経費回収率』…使用料で回収すべき経費を、どの程度使用料で賄えているかを示す指標。類似団体の平均を上回っている。令和４年度は修繕費用増加に伴い回収率が減少している。
⑥『汚水処理原価』…有収水量１㎥あたりの汚水処理に要した費用で、汚水処理に係るコストを示す指標。類似団体の平均を下回っている。⑤と同じく修繕費用が増加したことで処理原価が増加した。
⑦『施設利用率』…施設の対応可能能力に対する処理水量の割合で、施設の利用状況を判断する指標。R3に浄化槽基数の見直しをしたため数値が下がっており、類似団体の平均を下回っている。
⑧『水洗化率』…処理区域内人口のうち、実際に水洗便所を設置して汚水処理している割合を示す指標。浄化槽設置世帯を対象としているため100％となっている。
</t>
    <rPh sb="252" eb="253">
      <t>ウエ</t>
    </rPh>
    <rPh sb="259" eb="261">
      <t>レイワ</t>
    </rPh>
    <rPh sb="262" eb="264">
      <t>ネンド</t>
    </rPh>
    <rPh sb="265" eb="268">
      <t>シュウゼンヒ</t>
    </rPh>
    <rPh sb="268" eb="269">
      <t>ヨウ</t>
    </rPh>
    <rPh sb="269" eb="271">
      <t>ゾウカ</t>
    </rPh>
    <rPh sb="272" eb="273">
      <t>トモナ</t>
    </rPh>
    <rPh sb="274" eb="277">
      <t>カイシュウリツ</t>
    </rPh>
    <rPh sb="278" eb="280">
      <t>ゲンショウ</t>
    </rPh>
    <rPh sb="299" eb="300">
      <t>リョウ</t>
    </rPh>
    <rPh sb="342" eb="343">
      <t>シタ</t>
    </rPh>
    <rPh sb="351" eb="352">
      <t>オナ</t>
    </rPh>
    <rPh sb="354" eb="358">
      <t>シュウゼンヒヨウ</t>
    </rPh>
    <rPh sb="359" eb="361">
      <t>ゾウカ</t>
    </rPh>
    <rPh sb="366" eb="370">
      <t>ショリゲンカ</t>
    </rPh>
    <rPh sb="371" eb="373">
      <t>ゾウカ</t>
    </rPh>
    <rPh sb="426" eb="429">
      <t>ジョウカソウ</t>
    </rPh>
    <rPh sb="429" eb="431">
      <t>キスウ</t>
    </rPh>
    <rPh sb="432" eb="434">
      <t>ミナオ</t>
    </rPh>
    <rPh sb="440" eb="442">
      <t>スウチ</t>
    </rPh>
    <rPh sb="443" eb="444">
      <t>サ</t>
    </rPh>
    <rPh sb="458" eb="460">
      <t>シタマワ</t>
    </rPh>
    <rPh sb="513" eb="516">
      <t>ジョウカソウ</t>
    </rPh>
    <rPh sb="516" eb="518">
      <t>セッチ</t>
    </rPh>
    <rPh sb="518" eb="520">
      <t>セタイ</t>
    </rPh>
    <rPh sb="521" eb="523">
      <t>タイショウ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</si>
</sst>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1B-4E1F-9A1E-4A12E13C619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B1B-4E1F-9A1E-4A12E13C619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140.9</c:v>
                </c:pt>
                <c:pt idx="1">
                  <c:v>134.88999999999999</c:v>
                </c:pt>
                <c:pt idx="2">
                  <c:v>133.33000000000001</c:v>
                </c:pt>
                <c:pt idx="3">
                  <c:v>46.67</c:v>
                </c:pt>
                <c:pt idx="4">
                  <c:v>45.15</c:v>
                </c:pt>
              </c:numCache>
            </c:numRef>
          </c:val>
          <c:extLst>
            <c:ext xmlns:c16="http://schemas.microsoft.com/office/drawing/2014/chart" uri="{C3380CC4-5D6E-409C-BE32-E72D297353CC}">
              <c16:uniqueId val="{00000000-2FFC-4DF1-89D5-A79CEACFA1A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2FFC-4DF1-89D5-A79CEACFA1A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F27-4BDC-8989-C6849191F6E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1F27-4BDC-8989-C6849191F6E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99.68</c:v>
                </c:pt>
                <c:pt idx="1">
                  <c:v>99.75</c:v>
                </c:pt>
                <c:pt idx="2">
                  <c:v>99.84</c:v>
                </c:pt>
                <c:pt idx="3">
                  <c:v>99.92</c:v>
                </c:pt>
                <c:pt idx="4">
                  <c:v>100.04</c:v>
                </c:pt>
              </c:numCache>
            </c:numRef>
          </c:val>
          <c:extLst>
            <c:ext xmlns:c16="http://schemas.microsoft.com/office/drawing/2014/chart" uri="{C3380CC4-5D6E-409C-BE32-E72D297353CC}">
              <c16:uniqueId val="{00000000-4BF5-421A-A3D8-7AF632CFA12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F5-421A-A3D8-7AF632CFA12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C4-4CF6-BDFF-99755C69961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C4-4CF6-BDFF-99755C69961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10-4083-AD66-25D7427B6E7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10-4083-AD66-25D7427B6E7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93-4052-B6C3-8690AC1B8D6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93-4052-B6C3-8690AC1B8D6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4A-4734-93DC-920A7F1CEFC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4A-4734-93DC-920A7F1CEFC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20.48</c:v>
                </c:pt>
                <c:pt idx="1">
                  <c:v>13.48</c:v>
                </c:pt>
                <c:pt idx="2">
                  <c:v>9.15</c:v>
                </c:pt>
                <c:pt idx="3">
                  <c:v>6.85</c:v>
                </c:pt>
                <c:pt idx="4">
                  <c:v>5.77</c:v>
                </c:pt>
              </c:numCache>
            </c:numRef>
          </c:val>
          <c:extLst>
            <c:ext xmlns:c16="http://schemas.microsoft.com/office/drawing/2014/chart" uri="{C3380CC4-5D6E-409C-BE32-E72D297353CC}">
              <c16:uniqueId val="{00000000-52F7-41F1-8EE1-D0D25D72781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52F7-41F1-8EE1-D0D25D72781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79.709999999999994</c:v>
                </c:pt>
                <c:pt idx="1">
                  <c:v>79.31</c:v>
                </c:pt>
                <c:pt idx="2">
                  <c:v>79.010000000000005</c:v>
                </c:pt>
                <c:pt idx="3">
                  <c:v>80.8</c:v>
                </c:pt>
                <c:pt idx="4">
                  <c:v>76.98</c:v>
                </c:pt>
              </c:numCache>
            </c:numRef>
          </c:val>
          <c:extLst>
            <c:ext xmlns:c16="http://schemas.microsoft.com/office/drawing/2014/chart" uri="{C3380CC4-5D6E-409C-BE32-E72D297353CC}">
              <c16:uniqueId val="{00000000-9127-4E33-AF33-CDFD1B1D100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9127-4E33-AF33-CDFD1B1D100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206.77</c:v>
                </c:pt>
                <c:pt idx="1">
                  <c:v>215.01</c:v>
                </c:pt>
                <c:pt idx="2">
                  <c:v>214.39</c:v>
                </c:pt>
                <c:pt idx="3">
                  <c:v>221.76</c:v>
                </c:pt>
                <c:pt idx="4">
                  <c:v>239.87</c:v>
                </c:pt>
              </c:numCache>
            </c:numRef>
          </c:val>
          <c:extLst>
            <c:ext xmlns:c16="http://schemas.microsoft.com/office/drawing/2014/chart" uri="{C3380CC4-5D6E-409C-BE32-E72D297353CC}">
              <c16:uniqueId val="{00000000-2C15-4C1B-8B6B-DE00D27FD08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2C15-4C1B-8B6B-DE00D27FD08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2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大分県　佐伯市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非設置</v>
      </c>
      <c r="AE8" s="67"/>
      <c r="AF8" s="67"/>
      <c r="AG8" s="67"/>
      <c r="AH8" s="67"/>
      <c r="AI8" s="67"/>
      <c r="AJ8" s="67"/>
      <c r="AK8" s="3"/>
      <c r="AL8" s="46">
        <f>データ!S6</f>
        <v>67126</v>
      </c>
      <c r="AM8" s="46"/>
      <c r="AN8" s="46"/>
      <c r="AO8" s="46"/>
      <c r="AP8" s="46"/>
      <c r="AQ8" s="46"/>
      <c r="AR8" s="46"/>
      <c r="AS8" s="46"/>
      <c r="AT8" s="45">
        <f>データ!T6</f>
        <v>903.14</v>
      </c>
      <c r="AU8" s="45"/>
      <c r="AV8" s="45"/>
      <c r="AW8" s="45"/>
      <c r="AX8" s="45"/>
      <c r="AY8" s="45"/>
      <c r="AZ8" s="45"/>
      <c r="BA8" s="45"/>
      <c r="BB8" s="45">
        <f>データ!U6</f>
        <v>74.33</v>
      </c>
      <c r="BC8" s="45"/>
      <c r="BD8" s="45"/>
      <c r="BE8" s="45"/>
      <c r="BF8" s="45"/>
      <c r="BG8" s="45"/>
      <c r="BH8" s="45"/>
      <c r="BI8" s="45"/>
      <c r="BJ8" s="3"/>
      <c r="BK8" s="3"/>
      <c r="BL8" s="62" t="s">
        <v>10</v>
      </c>
      <c r="BM8" s="63"/>
      <c r="BN8" s="64" t="s">
        <v>11</v>
      </c>
      <c r="BO8" s="64"/>
      <c r="BP8" s="64"/>
      <c r="BQ8" s="64"/>
      <c r="BR8" s="64"/>
      <c r="BS8" s="64"/>
      <c r="BT8" s="64"/>
      <c r="BU8" s="64"/>
      <c r="BV8" s="64"/>
      <c r="BW8" s="64"/>
      <c r="BX8" s="64"/>
      <c r="BY8" s="65"/>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3.1</v>
      </c>
      <c r="Q10" s="45"/>
      <c r="R10" s="45"/>
      <c r="S10" s="45"/>
      <c r="T10" s="45"/>
      <c r="U10" s="45"/>
      <c r="V10" s="45"/>
      <c r="W10" s="45">
        <f>データ!Q6</f>
        <v>100</v>
      </c>
      <c r="X10" s="45"/>
      <c r="Y10" s="45"/>
      <c r="Z10" s="45"/>
      <c r="AA10" s="45"/>
      <c r="AB10" s="45"/>
      <c r="AC10" s="45"/>
      <c r="AD10" s="46">
        <f>データ!R6</f>
        <v>3300</v>
      </c>
      <c r="AE10" s="46"/>
      <c r="AF10" s="46"/>
      <c r="AG10" s="46"/>
      <c r="AH10" s="46"/>
      <c r="AI10" s="46"/>
      <c r="AJ10" s="46"/>
      <c r="AK10" s="2"/>
      <c r="AL10" s="46">
        <f>データ!V6</f>
        <v>2067</v>
      </c>
      <c r="AM10" s="46"/>
      <c r="AN10" s="46"/>
      <c r="AO10" s="46"/>
      <c r="AP10" s="46"/>
      <c r="AQ10" s="46"/>
      <c r="AR10" s="46"/>
      <c r="AS10" s="46"/>
      <c r="AT10" s="45">
        <f>データ!W6</f>
        <v>118.22</v>
      </c>
      <c r="AU10" s="45"/>
      <c r="AV10" s="45"/>
      <c r="AW10" s="45"/>
      <c r="AX10" s="45"/>
      <c r="AY10" s="45"/>
      <c r="AZ10" s="45"/>
      <c r="BA10" s="45"/>
      <c r="BB10" s="45">
        <f>データ!X6</f>
        <v>17.48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61"/>
      <c r="BN16" s="61"/>
      <c r="BO16" s="61"/>
      <c r="BP16" s="61"/>
      <c r="BQ16" s="61"/>
      <c r="BR16" s="61"/>
      <c r="BS16" s="61"/>
      <c r="BT16" s="61"/>
      <c r="BU16" s="61"/>
      <c r="BV16" s="61"/>
      <c r="BW16" s="61"/>
      <c r="BX16" s="61"/>
      <c r="BY16" s="61"/>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61"/>
      <c r="BN17" s="61"/>
      <c r="BO17" s="61"/>
      <c r="BP17" s="61"/>
      <c r="BQ17" s="61"/>
      <c r="BR17" s="61"/>
      <c r="BS17" s="61"/>
      <c r="BT17" s="61"/>
      <c r="BU17" s="61"/>
      <c r="BV17" s="61"/>
      <c r="BW17" s="61"/>
      <c r="BX17" s="61"/>
      <c r="BY17" s="61"/>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61"/>
      <c r="BN18" s="61"/>
      <c r="BO18" s="61"/>
      <c r="BP18" s="61"/>
      <c r="BQ18" s="61"/>
      <c r="BR18" s="61"/>
      <c r="BS18" s="61"/>
      <c r="BT18" s="61"/>
      <c r="BU18" s="61"/>
      <c r="BV18" s="61"/>
      <c r="BW18" s="61"/>
      <c r="BX18" s="61"/>
      <c r="BY18" s="61"/>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61"/>
      <c r="BN19" s="61"/>
      <c r="BO19" s="61"/>
      <c r="BP19" s="61"/>
      <c r="BQ19" s="61"/>
      <c r="BR19" s="61"/>
      <c r="BS19" s="61"/>
      <c r="BT19" s="61"/>
      <c r="BU19" s="61"/>
      <c r="BV19" s="61"/>
      <c r="BW19" s="61"/>
      <c r="BX19" s="61"/>
      <c r="BY19" s="61"/>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61"/>
      <c r="BN20" s="61"/>
      <c r="BO20" s="61"/>
      <c r="BP20" s="61"/>
      <c r="BQ20" s="61"/>
      <c r="BR20" s="61"/>
      <c r="BS20" s="61"/>
      <c r="BT20" s="61"/>
      <c r="BU20" s="61"/>
      <c r="BV20" s="61"/>
      <c r="BW20" s="61"/>
      <c r="BX20" s="61"/>
      <c r="BY20" s="61"/>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61"/>
      <c r="BN21" s="61"/>
      <c r="BO21" s="61"/>
      <c r="BP21" s="61"/>
      <c r="BQ21" s="61"/>
      <c r="BR21" s="61"/>
      <c r="BS21" s="61"/>
      <c r="BT21" s="61"/>
      <c r="BU21" s="61"/>
      <c r="BV21" s="61"/>
      <c r="BW21" s="61"/>
      <c r="BX21" s="61"/>
      <c r="BY21" s="61"/>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61"/>
      <c r="BN22" s="61"/>
      <c r="BO22" s="61"/>
      <c r="BP22" s="61"/>
      <c r="BQ22" s="61"/>
      <c r="BR22" s="61"/>
      <c r="BS22" s="61"/>
      <c r="BT22" s="61"/>
      <c r="BU22" s="61"/>
      <c r="BV22" s="61"/>
      <c r="BW22" s="61"/>
      <c r="BX22" s="61"/>
      <c r="BY22" s="61"/>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61"/>
      <c r="BN23" s="61"/>
      <c r="BO23" s="61"/>
      <c r="BP23" s="61"/>
      <c r="BQ23" s="61"/>
      <c r="BR23" s="61"/>
      <c r="BS23" s="61"/>
      <c r="BT23" s="61"/>
      <c r="BU23" s="61"/>
      <c r="BV23" s="61"/>
      <c r="BW23" s="61"/>
      <c r="BX23" s="61"/>
      <c r="BY23" s="61"/>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61"/>
      <c r="BN24" s="61"/>
      <c r="BO24" s="61"/>
      <c r="BP24" s="61"/>
      <c r="BQ24" s="61"/>
      <c r="BR24" s="61"/>
      <c r="BS24" s="61"/>
      <c r="BT24" s="61"/>
      <c r="BU24" s="61"/>
      <c r="BV24" s="61"/>
      <c r="BW24" s="61"/>
      <c r="BX24" s="61"/>
      <c r="BY24" s="61"/>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61"/>
      <c r="BN25" s="61"/>
      <c r="BO25" s="61"/>
      <c r="BP25" s="61"/>
      <c r="BQ25" s="61"/>
      <c r="BR25" s="61"/>
      <c r="BS25" s="61"/>
      <c r="BT25" s="61"/>
      <c r="BU25" s="61"/>
      <c r="BV25" s="61"/>
      <c r="BW25" s="61"/>
      <c r="BX25" s="61"/>
      <c r="BY25" s="61"/>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61"/>
      <c r="BN26" s="61"/>
      <c r="BO26" s="61"/>
      <c r="BP26" s="61"/>
      <c r="BQ26" s="61"/>
      <c r="BR26" s="61"/>
      <c r="BS26" s="61"/>
      <c r="BT26" s="61"/>
      <c r="BU26" s="61"/>
      <c r="BV26" s="61"/>
      <c r="BW26" s="61"/>
      <c r="BX26" s="61"/>
      <c r="BY26" s="61"/>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61"/>
      <c r="BN27" s="61"/>
      <c r="BO27" s="61"/>
      <c r="BP27" s="61"/>
      <c r="BQ27" s="61"/>
      <c r="BR27" s="61"/>
      <c r="BS27" s="61"/>
      <c r="BT27" s="61"/>
      <c r="BU27" s="61"/>
      <c r="BV27" s="61"/>
      <c r="BW27" s="61"/>
      <c r="BX27" s="61"/>
      <c r="BY27" s="61"/>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61"/>
      <c r="BN28" s="61"/>
      <c r="BO28" s="61"/>
      <c r="BP28" s="61"/>
      <c r="BQ28" s="61"/>
      <c r="BR28" s="61"/>
      <c r="BS28" s="61"/>
      <c r="BT28" s="61"/>
      <c r="BU28" s="61"/>
      <c r="BV28" s="61"/>
      <c r="BW28" s="61"/>
      <c r="BX28" s="61"/>
      <c r="BY28" s="61"/>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61"/>
      <c r="BN29" s="61"/>
      <c r="BO29" s="61"/>
      <c r="BP29" s="61"/>
      <c r="BQ29" s="61"/>
      <c r="BR29" s="61"/>
      <c r="BS29" s="61"/>
      <c r="BT29" s="61"/>
      <c r="BU29" s="61"/>
      <c r="BV29" s="61"/>
      <c r="BW29" s="61"/>
      <c r="BX29" s="61"/>
      <c r="BY29" s="61"/>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61"/>
      <c r="BN30" s="61"/>
      <c r="BO30" s="61"/>
      <c r="BP30" s="61"/>
      <c r="BQ30" s="61"/>
      <c r="BR30" s="61"/>
      <c r="BS30" s="61"/>
      <c r="BT30" s="61"/>
      <c r="BU30" s="61"/>
      <c r="BV30" s="61"/>
      <c r="BW30" s="61"/>
      <c r="BX30" s="61"/>
      <c r="BY30" s="61"/>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61"/>
      <c r="BN31" s="61"/>
      <c r="BO31" s="61"/>
      <c r="BP31" s="61"/>
      <c r="BQ31" s="61"/>
      <c r="BR31" s="61"/>
      <c r="BS31" s="61"/>
      <c r="BT31" s="61"/>
      <c r="BU31" s="61"/>
      <c r="BV31" s="61"/>
      <c r="BW31" s="61"/>
      <c r="BX31" s="61"/>
      <c r="BY31" s="61"/>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61"/>
      <c r="BN32" s="61"/>
      <c r="BO32" s="61"/>
      <c r="BP32" s="61"/>
      <c r="BQ32" s="61"/>
      <c r="BR32" s="61"/>
      <c r="BS32" s="61"/>
      <c r="BT32" s="61"/>
      <c r="BU32" s="61"/>
      <c r="BV32" s="61"/>
      <c r="BW32" s="61"/>
      <c r="BX32" s="61"/>
      <c r="BY32" s="61"/>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61"/>
      <c r="BN33" s="61"/>
      <c r="BO33" s="61"/>
      <c r="BP33" s="61"/>
      <c r="BQ33" s="61"/>
      <c r="BR33" s="61"/>
      <c r="BS33" s="61"/>
      <c r="BT33" s="61"/>
      <c r="BU33" s="61"/>
      <c r="BV33" s="61"/>
      <c r="BW33" s="61"/>
      <c r="BX33" s="61"/>
      <c r="BY33" s="61"/>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61"/>
      <c r="BN34" s="61"/>
      <c r="BO34" s="61"/>
      <c r="BP34" s="61"/>
      <c r="BQ34" s="61"/>
      <c r="BR34" s="61"/>
      <c r="BS34" s="61"/>
      <c r="BT34" s="61"/>
      <c r="BU34" s="61"/>
      <c r="BV34" s="61"/>
      <c r="BW34" s="61"/>
      <c r="BX34" s="61"/>
      <c r="BY34" s="61"/>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61"/>
      <c r="BN35" s="61"/>
      <c r="BO35" s="61"/>
      <c r="BP35" s="61"/>
      <c r="BQ35" s="61"/>
      <c r="BR35" s="61"/>
      <c r="BS35" s="61"/>
      <c r="BT35" s="61"/>
      <c r="BU35" s="61"/>
      <c r="BV35" s="61"/>
      <c r="BW35" s="61"/>
      <c r="BX35" s="61"/>
      <c r="BY35" s="61"/>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61"/>
      <c r="BN36" s="61"/>
      <c r="BO36" s="61"/>
      <c r="BP36" s="61"/>
      <c r="BQ36" s="61"/>
      <c r="BR36" s="61"/>
      <c r="BS36" s="61"/>
      <c r="BT36" s="61"/>
      <c r="BU36" s="61"/>
      <c r="BV36" s="61"/>
      <c r="BW36" s="61"/>
      <c r="BX36" s="61"/>
      <c r="BY36" s="61"/>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61"/>
      <c r="BN37" s="61"/>
      <c r="BO37" s="61"/>
      <c r="BP37" s="61"/>
      <c r="BQ37" s="61"/>
      <c r="BR37" s="61"/>
      <c r="BS37" s="61"/>
      <c r="BT37" s="61"/>
      <c r="BU37" s="61"/>
      <c r="BV37" s="61"/>
      <c r="BW37" s="61"/>
      <c r="BX37" s="61"/>
      <c r="BY37" s="61"/>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61"/>
      <c r="BN38" s="61"/>
      <c r="BO38" s="61"/>
      <c r="BP38" s="61"/>
      <c r="BQ38" s="61"/>
      <c r="BR38" s="61"/>
      <c r="BS38" s="61"/>
      <c r="BT38" s="61"/>
      <c r="BU38" s="61"/>
      <c r="BV38" s="61"/>
      <c r="BW38" s="61"/>
      <c r="BX38" s="61"/>
      <c r="BY38" s="61"/>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61"/>
      <c r="BN39" s="61"/>
      <c r="BO39" s="61"/>
      <c r="BP39" s="61"/>
      <c r="BQ39" s="61"/>
      <c r="BR39" s="61"/>
      <c r="BS39" s="61"/>
      <c r="BT39" s="61"/>
      <c r="BU39" s="61"/>
      <c r="BV39" s="61"/>
      <c r="BW39" s="61"/>
      <c r="BX39" s="61"/>
      <c r="BY39" s="61"/>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61"/>
      <c r="BN40" s="61"/>
      <c r="BO40" s="61"/>
      <c r="BP40" s="61"/>
      <c r="BQ40" s="61"/>
      <c r="BR40" s="61"/>
      <c r="BS40" s="61"/>
      <c r="BT40" s="61"/>
      <c r="BU40" s="61"/>
      <c r="BV40" s="61"/>
      <c r="BW40" s="61"/>
      <c r="BX40" s="61"/>
      <c r="BY40" s="61"/>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61"/>
      <c r="BN41" s="61"/>
      <c r="BO41" s="61"/>
      <c r="BP41" s="61"/>
      <c r="BQ41" s="61"/>
      <c r="BR41" s="61"/>
      <c r="BS41" s="61"/>
      <c r="BT41" s="61"/>
      <c r="BU41" s="61"/>
      <c r="BV41" s="61"/>
      <c r="BW41" s="61"/>
      <c r="BX41" s="61"/>
      <c r="BY41" s="61"/>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61"/>
      <c r="BN42" s="61"/>
      <c r="BO42" s="61"/>
      <c r="BP42" s="61"/>
      <c r="BQ42" s="61"/>
      <c r="BR42" s="61"/>
      <c r="BS42" s="61"/>
      <c r="BT42" s="61"/>
      <c r="BU42" s="61"/>
      <c r="BV42" s="61"/>
      <c r="BW42" s="61"/>
      <c r="BX42" s="61"/>
      <c r="BY42" s="61"/>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61"/>
      <c r="BN43" s="61"/>
      <c r="BO43" s="61"/>
      <c r="BP43" s="61"/>
      <c r="BQ43" s="61"/>
      <c r="BR43" s="61"/>
      <c r="BS43" s="61"/>
      <c r="BT43" s="61"/>
      <c r="BU43" s="61"/>
      <c r="BV43" s="61"/>
      <c r="BW43" s="61"/>
      <c r="BX43" s="61"/>
      <c r="BY43" s="61"/>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45</v>
      </c>
      <c r="O86" s="12" t="str">
        <f>データ!EO6</f>
        <v>【-】</v>
      </c>
    </row>
  </sheetData>
  <sheetProtection algorithmName="SHA-512" hashValue="ax27d9MULByiUO6LahdntuGkr7/nPgXxw4ehwR6ASYlzooObVAOGKrtspJ8VW3CVuG5sIQRYhN5SmeT1cLnKyw==" saltValue="qqm45vi52h8SV7N16ukBP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4" t="s">
        <v>55</v>
      </c>
      <c r="I3" s="75"/>
      <c r="J3" s="75"/>
      <c r="K3" s="75"/>
      <c r="L3" s="75"/>
      <c r="M3" s="75"/>
      <c r="N3" s="75"/>
      <c r="O3" s="75"/>
      <c r="P3" s="75"/>
      <c r="Q3" s="75"/>
      <c r="R3" s="75"/>
      <c r="S3" s="75"/>
      <c r="T3" s="75"/>
      <c r="U3" s="75"/>
      <c r="V3" s="75"/>
      <c r="W3" s="75"/>
      <c r="X3" s="76"/>
      <c r="Y3" s="80" t="s">
        <v>56</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57</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58</v>
      </c>
      <c r="B4" s="16"/>
      <c r="C4" s="16"/>
      <c r="D4" s="16"/>
      <c r="E4" s="16"/>
      <c r="F4" s="16"/>
      <c r="G4" s="16"/>
      <c r="H4" s="77"/>
      <c r="I4" s="78"/>
      <c r="J4" s="78"/>
      <c r="K4" s="78"/>
      <c r="L4" s="78"/>
      <c r="M4" s="78"/>
      <c r="N4" s="78"/>
      <c r="O4" s="78"/>
      <c r="P4" s="78"/>
      <c r="Q4" s="78"/>
      <c r="R4" s="78"/>
      <c r="S4" s="78"/>
      <c r="T4" s="78"/>
      <c r="U4" s="78"/>
      <c r="V4" s="78"/>
      <c r="W4" s="78"/>
      <c r="X4" s="79"/>
      <c r="Y4" s="73" t="s">
        <v>59</v>
      </c>
      <c r="Z4" s="73"/>
      <c r="AA4" s="73"/>
      <c r="AB4" s="73"/>
      <c r="AC4" s="73"/>
      <c r="AD4" s="73"/>
      <c r="AE4" s="73"/>
      <c r="AF4" s="73"/>
      <c r="AG4" s="73"/>
      <c r="AH4" s="73"/>
      <c r="AI4" s="73"/>
      <c r="AJ4" s="73" t="s">
        <v>60</v>
      </c>
      <c r="AK4" s="73"/>
      <c r="AL4" s="73"/>
      <c r="AM4" s="73"/>
      <c r="AN4" s="73"/>
      <c r="AO4" s="73"/>
      <c r="AP4" s="73"/>
      <c r="AQ4" s="73"/>
      <c r="AR4" s="73"/>
      <c r="AS4" s="73"/>
      <c r="AT4" s="73"/>
      <c r="AU4" s="73" t="s">
        <v>61</v>
      </c>
      <c r="AV4" s="73"/>
      <c r="AW4" s="73"/>
      <c r="AX4" s="73"/>
      <c r="AY4" s="73"/>
      <c r="AZ4" s="73"/>
      <c r="BA4" s="73"/>
      <c r="BB4" s="73"/>
      <c r="BC4" s="73"/>
      <c r="BD4" s="73"/>
      <c r="BE4" s="73"/>
      <c r="BF4" s="73" t="s">
        <v>62</v>
      </c>
      <c r="BG4" s="73"/>
      <c r="BH4" s="73"/>
      <c r="BI4" s="73"/>
      <c r="BJ4" s="73"/>
      <c r="BK4" s="73"/>
      <c r="BL4" s="73"/>
      <c r="BM4" s="73"/>
      <c r="BN4" s="73"/>
      <c r="BO4" s="73"/>
      <c r="BP4" s="73"/>
      <c r="BQ4" s="73" t="s">
        <v>63</v>
      </c>
      <c r="BR4" s="73"/>
      <c r="BS4" s="73"/>
      <c r="BT4" s="73"/>
      <c r="BU4" s="73"/>
      <c r="BV4" s="73"/>
      <c r="BW4" s="73"/>
      <c r="BX4" s="73"/>
      <c r="BY4" s="73"/>
      <c r="BZ4" s="73"/>
      <c r="CA4" s="73"/>
      <c r="CB4" s="73" t="s">
        <v>64</v>
      </c>
      <c r="CC4" s="73"/>
      <c r="CD4" s="73"/>
      <c r="CE4" s="73"/>
      <c r="CF4" s="73"/>
      <c r="CG4" s="73"/>
      <c r="CH4" s="73"/>
      <c r="CI4" s="73"/>
      <c r="CJ4" s="73"/>
      <c r="CK4" s="73"/>
      <c r="CL4" s="73"/>
      <c r="CM4" s="73" t="s">
        <v>65</v>
      </c>
      <c r="CN4" s="73"/>
      <c r="CO4" s="73"/>
      <c r="CP4" s="73"/>
      <c r="CQ4" s="73"/>
      <c r="CR4" s="73"/>
      <c r="CS4" s="73"/>
      <c r="CT4" s="73"/>
      <c r="CU4" s="73"/>
      <c r="CV4" s="73"/>
      <c r="CW4" s="73"/>
      <c r="CX4" s="73" t="s">
        <v>66</v>
      </c>
      <c r="CY4" s="73"/>
      <c r="CZ4" s="73"/>
      <c r="DA4" s="73"/>
      <c r="DB4" s="73"/>
      <c r="DC4" s="73"/>
      <c r="DD4" s="73"/>
      <c r="DE4" s="73"/>
      <c r="DF4" s="73"/>
      <c r="DG4" s="73"/>
      <c r="DH4" s="73"/>
      <c r="DI4" s="73" t="s">
        <v>67</v>
      </c>
      <c r="DJ4" s="73"/>
      <c r="DK4" s="73"/>
      <c r="DL4" s="73"/>
      <c r="DM4" s="73"/>
      <c r="DN4" s="73"/>
      <c r="DO4" s="73"/>
      <c r="DP4" s="73"/>
      <c r="DQ4" s="73"/>
      <c r="DR4" s="73"/>
      <c r="DS4" s="73"/>
      <c r="DT4" s="73" t="s">
        <v>68</v>
      </c>
      <c r="DU4" s="73"/>
      <c r="DV4" s="73"/>
      <c r="DW4" s="73"/>
      <c r="DX4" s="73"/>
      <c r="DY4" s="73"/>
      <c r="DZ4" s="73"/>
      <c r="EA4" s="73"/>
      <c r="EB4" s="73"/>
      <c r="EC4" s="73"/>
      <c r="ED4" s="73"/>
      <c r="EE4" s="73" t="s">
        <v>69</v>
      </c>
      <c r="EF4" s="73"/>
      <c r="EG4" s="73"/>
      <c r="EH4" s="73"/>
      <c r="EI4" s="73"/>
      <c r="EJ4" s="73"/>
      <c r="EK4" s="73"/>
      <c r="EL4" s="73"/>
      <c r="EM4" s="73"/>
      <c r="EN4" s="73"/>
      <c r="EO4" s="73"/>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442054</v>
      </c>
      <c r="D6" s="19">
        <f t="shared" si="3"/>
        <v>47</v>
      </c>
      <c r="E6" s="19">
        <f t="shared" si="3"/>
        <v>18</v>
      </c>
      <c r="F6" s="19">
        <f t="shared" si="3"/>
        <v>0</v>
      </c>
      <c r="G6" s="19">
        <f t="shared" si="3"/>
        <v>0</v>
      </c>
      <c r="H6" s="19" t="str">
        <f t="shared" si="3"/>
        <v>大分県　佐伯市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3.1</v>
      </c>
      <c r="Q6" s="20">
        <f t="shared" si="3"/>
        <v>100</v>
      </c>
      <c r="R6" s="20">
        <f t="shared" si="3"/>
        <v>3300</v>
      </c>
      <c r="S6" s="20">
        <f t="shared" si="3"/>
        <v>67126</v>
      </c>
      <c r="T6" s="20">
        <f t="shared" si="3"/>
        <v>903.14</v>
      </c>
      <c r="U6" s="20">
        <f t="shared" si="3"/>
        <v>74.33</v>
      </c>
      <c r="V6" s="20">
        <f t="shared" si="3"/>
        <v>2067</v>
      </c>
      <c r="W6" s="20">
        <f t="shared" si="3"/>
        <v>118.22</v>
      </c>
      <c r="X6" s="20">
        <f t="shared" si="3"/>
        <v>17.48</v>
      </c>
      <c r="Y6" s="21">
        <f>IF(Y7="",NA(),Y7)</f>
        <v>99.68</v>
      </c>
      <c r="Z6" s="21">
        <f t="shared" ref="Z6:AH6" si="4">IF(Z7="",NA(),Z7)</f>
        <v>99.75</v>
      </c>
      <c r="AA6" s="21">
        <f t="shared" si="4"/>
        <v>99.84</v>
      </c>
      <c r="AB6" s="21">
        <f t="shared" si="4"/>
        <v>99.92</v>
      </c>
      <c r="AC6" s="21">
        <f t="shared" si="4"/>
        <v>100.04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20.48</v>
      </c>
      <c r="BG6" s="21">
        <f t="shared" ref="BG6:BO6" si="7">IF(BG7="",NA(),BG7)</f>
        <v>13.48</v>
      </c>
      <c r="BH6" s="21">
        <f t="shared" si="7"/>
        <v>9.15</v>
      </c>
      <c r="BI6" s="21">
        <f t="shared" si="7"/>
        <v>6.85</v>
      </c>
      <c r="BJ6" s="21">
        <f t="shared" si="7"/>
        <v>5.77</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79.709999999999994</v>
      </c>
      <c r="BR6" s="21">
        <f t="shared" ref="BR6:BZ6" si="8">IF(BR7="",NA(),BR7)</f>
        <v>79.31</v>
      </c>
      <c r="BS6" s="21">
        <f t="shared" si="8"/>
        <v>79.010000000000005</v>
      </c>
      <c r="BT6" s="21">
        <f t="shared" si="8"/>
        <v>80.8</v>
      </c>
      <c r="BU6" s="21">
        <f t="shared" si="8"/>
        <v>76.98</v>
      </c>
      <c r="BV6" s="21">
        <f t="shared" si="8"/>
        <v>63.06</v>
      </c>
      <c r="BW6" s="21">
        <f t="shared" si="8"/>
        <v>62.5</v>
      </c>
      <c r="BX6" s="21">
        <f t="shared" si="8"/>
        <v>60.59</v>
      </c>
      <c r="BY6" s="21">
        <f t="shared" si="8"/>
        <v>60</v>
      </c>
      <c r="BZ6" s="21">
        <f t="shared" si="8"/>
        <v>59.01</v>
      </c>
      <c r="CA6" s="20" t="str">
        <f>IF(CA7="","",IF(CA7="-","【-】","【"&amp;SUBSTITUTE(TEXT(CA7,"#,##0.00"),"-","△")&amp;"】"))</f>
        <v>【57.03】</v>
      </c>
      <c r="CB6" s="21">
        <f>IF(CB7="",NA(),CB7)</f>
        <v>206.77</v>
      </c>
      <c r="CC6" s="21">
        <f t="shared" ref="CC6:CK6" si="9">IF(CC7="",NA(),CC7)</f>
        <v>215.01</v>
      </c>
      <c r="CD6" s="21">
        <f t="shared" si="9"/>
        <v>214.39</v>
      </c>
      <c r="CE6" s="21">
        <f t="shared" si="9"/>
        <v>221.76</v>
      </c>
      <c r="CF6" s="21">
        <f t="shared" si="9"/>
        <v>239.87</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140.9</v>
      </c>
      <c r="CN6" s="21">
        <f t="shared" ref="CN6:CV6" si="10">IF(CN7="",NA(),CN7)</f>
        <v>134.88999999999999</v>
      </c>
      <c r="CO6" s="21">
        <f t="shared" si="10"/>
        <v>133.33000000000001</v>
      </c>
      <c r="CP6" s="21">
        <f t="shared" si="10"/>
        <v>46.67</v>
      </c>
      <c r="CQ6" s="21">
        <f t="shared" si="10"/>
        <v>45.15</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442054</v>
      </c>
      <c r="D7" s="23">
        <v>47</v>
      </c>
      <c r="E7" s="23">
        <v>18</v>
      </c>
      <c r="F7" s="23">
        <v>0</v>
      </c>
      <c r="G7" s="23">
        <v>0</v>
      </c>
      <c r="H7" s="23" t="s">
        <v>99</v>
      </c>
      <c r="I7" s="23" t="s">
        <v>100</v>
      </c>
      <c r="J7" s="23" t="s">
        <v>101</v>
      </c>
      <c r="K7" s="23" t="s">
        <v>102</v>
      </c>
      <c r="L7" s="23" t="s">
        <v>103</v>
      </c>
      <c r="M7" s="23" t="s">
        <v>104</v>
      </c>
      <c r="N7" s="24" t="s">
        <v>105</v>
      </c>
      <c r="O7" s="24" t="s">
        <v>106</v>
      </c>
      <c r="P7" s="24">
        <v>3.1</v>
      </c>
      <c r="Q7" s="24">
        <v>100</v>
      </c>
      <c r="R7" s="24">
        <v>3300</v>
      </c>
      <c r="S7" s="24">
        <v>67126</v>
      </c>
      <c r="T7" s="24">
        <v>903.14</v>
      </c>
      <c r="U7" s="24">
        <v>74.33</v>
      </c>
      <c r="V7" s="24">
        <v>2067</v>
      </c>
      <c r="W7" s="24">
        <v>118.22</v>
      </c>
      <c r="X7" s="24">
        <v>17.48</v>
      </c>
      <c r="Y7" s="24">
        <v>99.68</v>
      </c>
      <c r="Z7" s="24">
        <v>99.75</v>
      </c>
      <c r="AA7" s="24">
        <v>99.84</v>
      </c>
      <c r="AB7" s="24">
        <v>99.92</v>
      </c>
      <c r="AC7" s="24">
        <v>100.04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20.48</v>
      </c>
      <c r="BG7" s="24">
        <v>13.48</v>
      </c>
      <c r="BH7" s="24">
        <v>9.15</v>
      </c>
      <c r="BI7" s="24">
        <v>6.85</v>
      </c>
      <c r="BJ7" s="24">
        <v>5.77</v>
      </c>
      <c r="BK7" s="24">
        <v>296.89</v>
      </c>
      <c r="BL7" s="24">
        <v>270.57</v>
      </c>
      <c r="BM7" s="24">
        <v>294.27</v>
      </c>
      <c r="BN7" s="24">
        <v>294.08999999999997</v>
      </c>
      <c r="BO7" s="24">
        <v>294.08999999999997</v>
      </c>
      <c r="BP7" s="24">
        <v>307.39</v>
      </c>
      <c r="BQ7" s="24">
        <v>79.709999999999994</v>
      </c>
      <c r="BR7" s="24">
        <v>79.31</v>
      </c>
      <c r="BS7" s="24">
        <v>79.010000000000005</v>
      </c>
      <c r="BT7" s="24">
        <v>80.8</v>
      </c>
      <c r="BU7" s="24">
        <v>76.98</v>
      </c>
      <c r="BV7" s="24">
        <v>63.06</v>
      </c>
      <c r="BW7" s="24">
        <v>62.5</v>
      </c>
      <c r="BX7" s="24">
        <v>60.59</v>
      </c>
      <c r="BY7" s="24">
        <v>60</v>
      </c>
      <c r="BZ7" s="24">
        <v>59.01</v>
      </c>
      <c r="CA7" s="24">
        <v>57.03</v>
      </c>
      <c r="CB7" s="24">
        <v>206.77</v>
      </c>
      <c r="CC7" s="24">
        <v>215.01</v>
      </c>
      <c r="CD7" s="24">
        <v>214.39</v>
      </c>
      <c r="CE7" s="24">
        <v>221.76</v>
      </c>
      <c r="CF7" s="24">
        <v>239.87</v>
      </c>
      <c r="CG7" s="24">
        <v>264.77</v>
      </c>
      <c r="CH7" s="24">
        <v>269.33</v>
      </c>
      <c r="CI7" s="24">
        <v>280.23</v>
      </c>
      <c r="CJ7" s="24">
        <v>282.70999999999998</v>
      </c>
      <c r="CK7" s="24">
        <v>291.82</v>
      </c>
      <c r="CL7" s="24">
        <v>294.83</v>
      </c>
      <c r="CM7" s="24">
        <v>140.9</v>
      </c>
      <c r="CN7" s="24">
        <v>134.88999999999999</v>
      </c>
      <c r="CO7" s="24">
        <v>133.33000000000001</v>
      </c>
      <c r="CP7" s="24">
        <v>46.67</v>
      </c>
      <c r="CQ7" s="24">
        <v>45.15</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甲斐 達也</cp:lastModifiedBy>
  <cp:lastPrinted>2024-02-20T07:11:01Z</cp:lastPrinted>
  <dcterms:created xsi:type="dcterms:W3CDTF">2023-12-12T03:01:11Z</dcterms:created>
  <dcterms:modified xsi:type="dcterms:W3CDTF">2024-02-20T07:11:56Z</dcterms:modified>
  <cp:category/>
</cp:coreProperties>
</file>