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営業課\3庶務係\02.下水道庶務係一件（45GB以内）\022.農業集落排水事業\99.各種調査\R3\03.財政課\【2022.02.04】 【佐伯市・農集・漁集】経営比較分析表について\"/>
    </mc:Choice>
  </mc:AlternateContent>
  <workbookProtection workbookAlgorithmName="SHA-512" workbookHashValue="+Cv7fTUtq+wmUnGVE3+z5kAfaa2v/IRGHDgLgz86gmfb3ewGXXv3nqtoIPKcMaaT6kjLTW5DW1AnGUzEuiANPg==" workbookSaltValue="B+KfVb6r9lov8W2H33KQ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<sst xmlns="http://schemas.openxmlformats.org/spreadsheetml/2006/main" count="236" uniqueCount="119">
  <si>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</si>
  <si>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</si>
  <si>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</si>
  <si>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</si>
  <si>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</si>
  <si>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</si>
  <si>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</si>
  <si>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</si>
  <si>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</si>
  <si>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</si>
  <si>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</si>
  <si>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</si>
  <si>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</si>
  <si>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</si>
  <si>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</si>
  <si>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</si>
  <si>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</si>
  <si>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</si>
  <si>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</si>
  <si>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</si>
  <si>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</si>
  <si>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</si>
  <si>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</si>
  <si>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</si>
  <si>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</si>
  <si>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</si>
  <si>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</si>
  <si>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</si>
  <si>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</si>
  <si>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</si>
  <si>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</si>
  <si>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</si>
  <si>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</si>
  <si>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</si>
  <si>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</si>
  <si>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</si>
  <si>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</si>
  <si>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</si>
  <si>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</si>
  <si>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</si>
  <si>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</si>
  <si>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</si>
  <si>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</si>
  <si>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</si>
  <si>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</si>
  <si>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</si>
  <si>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</si>
  <si>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</si>
  <si>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</si>
  <si>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</si>
  <si>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</si>
  <si>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</si>
  <si>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</si>
  <si>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</si>
  <si>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</si>
  <si>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</si>
  <si>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</si>
  <si>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</si>
  <si>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</si>
  <si>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</si>
  <si>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</si>
  <si>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</si>
  <si>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</si>
  <si>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</si>
  <si>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</si>
  <si>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</si>
  <si>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</si>
  <si>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</si>
  <si>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</si>
  <si>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</si>
  <si>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</si>
  <si>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</si>
  <si>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</si>
  <si>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</si>
  <si>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</si>
  <si>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</si>
  <si>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</si>
  <si>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</si>
  <si>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</si>
  <si>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</si>
  <si>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</si>
  <si>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</si>
  <si>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</si>
  <si>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</si>
  <si>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</si>
  <si>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</si>
  <si>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</si>
  <si>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</si>
  <si>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</si>
  <si>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</si>
  <si>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</si>
  <si>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</si>
  <si>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</si>
  <si>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</si>
  <si>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</si>
  <si>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</si>
  <si>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</si>
  <si>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</si>
  <si>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</si>
  <si>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</si>
  <si>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</si>
  <si>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</si>
  <si>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</si>
  <si>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</si>
  <si>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</si>
  <si>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</si>
  <si>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</si>
  <si>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</si>
  <si>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</si>
  <si>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</si>
  <si>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</si>
  <si>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</si>
  <si>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</si>
  <si>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</si>
  <si>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</si>
  <si>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</si>
  <si>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</si>
  <si>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</si>
  <si>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上回ったが、適切な使用料収入の確保とさらなる経費削減に努める必要がある。R1までは低下傾向であった経費回収率がR2に大きく改善した。
⑥『汚水処理原価』…有収水量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R1までは低下傾向であった経費回収率がR2に大きく改善した。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66" eb="69">
      <t>シヨウリョウ</t>
    </rPh>
    <rPh sb="69" eb="71">
      <t>シュウニュウ</t>
    </rPh>
    <rPh sb="71" eb="73">
      <t>イガイ</t>
    </rPh>
    <rPh sb="74" eb="76">
      <t>シュウニュウ</t>
    </rPh>
    <rPh sb="77" eb="79">
      <t>イッパン</t>
    </rPh>
    <rPh sb="79" eb="81">
      <t>カイケイ</t>
    </rPh>
    <rPh sb="84" eb="86">
      <t>クリイレ</t>
    </rPh>
    <rPh sb="86" eb="87">
      <t>キン</t>
    </rPh>
    <rPh sb="89" eb="91">
      <t>イゾン</t>
    </rPh>
    <rPh sb="95" eb="97">
      <t>ブブン</t>
    </rPh>
    <rPh sb="101" eb="102">
      <t>オオ</t>
    </rPh>
    <rPh sb="108" eb="110">
      <t>キギョウ</t>
    </rPh>
    <rPh sb="110" eb="111">
      <t>サイ</t>
    </rPh>
    <rPh sb="111" eb="113">
      <t>ザンダカ</t>
    </rPh>
    <rPh sb="113" eb="114">
      <t>タイ</t>
    </rPh>
    <rPh sb="114" eb="116">
      <t>ジギョウ</t>
    </rPh>
    <rPh sb="116" eb="118">
      <t>キボ</t>
    </rPh>
    <rPh sb="118" eb="120">
      <t>ヒリツ</t>
    </rPh>
    <rPh sb="122" eb="124">
      <t>リョウキン</t>
    </rPh>
    <rPh sb="124" eb="126">
      <t>シュウニュウ</t>
    </rPh>
    <rPh sb="127" eb="128">
      <t>タイ</t>
    </rPh>
    <rPh sb="130" eb="132">
      <t>キギョウ</t>
    </rPh>
    <rPh sb="132" eb="133">
      <t>サイ</t>
    </rPh>
    <rPh sb="133" eb="135">
      <t>ザンダカ</t>
    </rPh>
    <rPh sb="136" eb="138">
      <t>ワリアイ</t>
    </rPh>
    <rPh sb="142" eb="144">
      <t>キギョウ</t>
    </rPh>
    <rPh sb="144" eb="145">
      <t>サイ</t>
    </rPh>
    <rPh sb="145" eb="147">
      <t>ザンダカ</t>
    </rPh>
    <rPh sb="148" eb="150">
      <t>キボ</t>
    </rPh>
    <rPh sb="151" eb="152">
      <t>シメ</t>
    </rPh>
    <rPh sb="153" eb="155">
      <t>シヒョウ</t>
    </rPh>
    <rPh sb="156" eb="158">
      <t>キギョウ</t>
    </rPh>
    <rPh sb="158" eb="159">
      <t>サイ</t>
    </rPh>
    <rPh sb="160" eb="162">
      <t>ショウカン</t>
    </rPh>
    <rPh sb="164" eb="166">
      <t>イッパン</t>
    </rPh>
    <rPh sb="166" eb="168">
      <t>カイケイ</t>
    </rPh>
    <rPh sb="171" eb="173">
      <t>クリイレ</t>
    </rPh>
    <rPh sb="173" eb="174">
      <t>キン</t>
    </rPh>
    <rPh sb="175" eb="176">
      <t>ア</t>
    </rPh>
    <rPh sb="182" eb="184">
      <t>ルイジ</t>
    </rPh>
    <rPh sb="184" eb="186">
      <t>ダンタイ</t>
    </rPh>
    <rPh sb="187" eb="189">
      <t>ヘイキン</t>
    </rPh>
    <rPh sb="190" eb="191">
      <t>オオ</t>
    </rPh>
    <rPh sb="193" eb="195">
      <t>シタマワ</t>
    </rPh>
    <rPh sb="203" eb="205">
      <t>ケイヒ</t>
    </rPh>
    <rPh sb="205" eb="207">
      <t>カイシュウ</t>
    </rPh>
    <rPh sb="207" eb="208">
      <t>リツ</t>
    </rPh>
    <rPh sb="210" eb="213">
      <t>シヨウリョウ</t>
    </rPh>
    <rPh sb="214" eb="216">
      <t>カイシュウ</t>
    </rPh>
    <rPh sb="219" eb="221">
      <t>ケイヒ</t>
    </rPh>
    <rPh sb="225" eb="227">
      <t>テイド</t>
    </rPh>
    <rPh sb="227" eb="230">
      <t>シヨウリョウ</t>
    </rPh>
    <rPh sb="231" eb="232">
      <t>マカナ</t>
    </rPh>
    <rPh sb="238" eb="239">
      <t>シメ</t>
    </rPh>
    <rPh sb="240" eb="242">
      <t>シヒョウ</t>
    </rPh>
    <rPh sb="243" eb="245">
      <t>ルイジ</t>
    </rPh>
    <rPh sb="245" eb="247">
      <t>ダンタイ</t>
    </rPh>
    <rPh sb="247" eb="249">
      <t>ヘイキン</t>
    </rPh>
    <rPh sb="250" eb="252">
      <t>ウワマワ</t>
    </rPh>
    <rPh sb="256" eb="258">
      <t>テキセツ</t>
    </rPh>
    <rPh sb="259" eb="262">
      <t>シヨウリョウ</t>
    </rPh>
    <rPh sb="262" eb="264">
      <t>シュウニュウ</t>
    </rPh>
    <rPh sb="265" eb="267">
      <t>カクホ</t>
    </rPh>
    <rPh sb="272" eb="274">
      <t>ケイヒ</t>
    </rPh>
    <rPh sb="274" eb="276">
      <t>サクゲン</t>
    </rPh>
    <rPh sb="277" eb="278">
      <t>ツト</t>
    </rPh>
    <rPh sb="280" eb="282">
      <t>ヒツヨウ</t>
    </rPh>
    <rPh sb="291" eb="293">
      <t>テイカ</t>
    </rPh>
    <rPh sb="293" eb="295">
      <t>ケイコウ</t>
    </rPh>
    <rPh sb="299" eb="301">
      <t>ケイヒ</t>
    </rPh>
    <rPh sb="301" eb="303">
      <t>カイシュウ</t>
    </rPh>
    <rPh sb="303" eb="304">
      <t>リツ</t>
    </rPh>
    <rPh sb="308" eb="309">
      <t>オオ</t>
    </rPh>
    <rPh sb="311" eb="313">
      <t>カイゼン</t>
    </rPh>
    <rPh sb="319" eb="321">
      <t>オスイ</t>
    </rPh>
    <rPh sb="321" eb="323">
      <t>ショリ</t>
    </rPh>
    <rPh sb="323" eb="325">
      <t>ゲンカ</t>
    </rPh>
    <rPh sb="327" eb="328">
      <t>ユウ</t>
    </rPh>
    <rPh sb="328" eb="329">
      <t>シュウ</t>
    </rPh>
    <rPh sb="329" eb="330">
      <t>スイ</t>
    </rPh>
    <rPh sb="330" eb="331">
      <t>リョウ</t>
    </rPh>
    <rPh sb="337" eb="339">
      <t>オスイ</t>
    </rPh>
    <rPh sb="339" eb="341">
      <t>ショリ</t>
    </rPh>
    <rPh sb="342" eb="343">
      <t>ヨウ</t>
    </rPh>
    <rPh sb="345" eb="347">
      <t>ヒヨウ</t>
    </rPh>
    <rPh sb="349" eb="351">
      <t>オスイ</t>
    </rPh>
    <rPh sb="351" eb="353">
      <t>ショリ</t>
    </rPh>
    <rPh sb="354" eb="355">
      <t>カカ</t>
    </rPh>
    <rPh sb="360" eb="361">
      <t>シメ</t>
    </rPh>
    <rPh sb="362" eb="364">
      <t>シヒョウ</t>
    </rPh>
    <rPh sb="373" eb="374">
      <t>ウエ</t>
    </rPh>
    <rPh sb="380" eb="382">
      <t>コンゴ</t>
    </rPh>
    <rPh sb="383" eb="385">
      <t>シセツ</t>
    </rPh>
    <rPh sb="386" eb="388">
      <t>ケイネン</t>
    </rPh>
    <rPh sb="388" eb="390">
      <t>レッカ</t>
    </rPh>
    <rPh sb="393" eb="395">
      <t>シュウゼン</t>
    </rPh>
    <rPh sb="395" eb="396">
      <t>リョウ</t>
    </rPh>
    <rPh sb="396" eb="397">
      <t>トウ</t>
    </rPh>
    <rPh sb="398" eb="400">
      <t>イジ</t>
    </rPh>
    <rPh sb="400" eb="403">
      <t>カンリヒ</t>
    </rPh>
    <rPh sb="404" eb="406">
      <t>ゾウカ</t>
    </rPh>
    <rPh sb="407" eb="409">
      <t>ソウテイ</t>
    </rPh>
    <rPh sb="415" eb="417">
      <t>カクシュ</t>
    </rPh>
    <rPh sb="417" eb="419">
      <t>ケイヒ</t>
    </rPh>
    <rPh sb="420" eb="422">
      <t>ミナオ</t>
    </rPh>
    <rPh sb="424" eb="425">
      <t>オコナ</t>
    </rPh>
    <rPh sb="427" eb="430">
      <t>コウリツテキ</t>
    </rPh>
    <rPh sb="431" eb="433">
      <t>ケイエイ</t>
    </rPh>
    <rPh sb="434" eb="435">
      <t>ツト</t>
    </rPh>
    <rPh sb="437" eb="439">
      <t>ヒツヨウ</t>
    </rPh>
    <rPh sb="476" eb="478">
      <t>シセツ</t>
    </rPh>
    <rPh sb="478" eb="480">
      <t>リヨウ</t>
    </rPh>
    <rPh sb="480" eb="481">
      <t>リツ</t>
    </rPh>
    <rPh sb="483" eb="485">
      <t>シセツ</t>
    </rPh>
    <rPh sb="486" eb="488">
      <t>タイオウ</t>
    </rPh>
    <rPh sb="488" eb="490">
      <t>カノウ</t>
    </rPh>
    <rPh sb="490" eb="492">
      <t>ノウリョク</t>
    </rPh>
    <rPh sb="493" eb="494">
      <t>タイ</t>
    </rPh>
    <rPh sb="496" eb="498">
      <t>ショリ</t>
    </rPh>
    <rPh sb="498" eb="499">
      <t>スイ</t>
    </rPh>
    <rPh sb="499" eb="500">
      <t>リョウ</t>
    </rPh>
    <rPh sb="501" eb="503">
      <t>ワリアイ</t>
    </rPh>
    <rPh sb="505" eb="507">
      <t>シセツ</t>
    </rPh>
    <rPh sb="508" eb="510">
      <t>リヨウ</t>
    </rPh>
    <rPh sb="510" eb="512">
      <t>ジョウキョウ</t>
    </rPh>
    <rPh sb="513" eb="515">
      <t>ハンダン</t>
    </rPh>
    <rPh sb="517" eb="519">
      <t>シヒョウ</t>
    </rPh>
    <rPh sb="538" eb="541">
      <t>スイセンカ</t>
    </rPh>
    <rPh sb="541" eb="542">
      <t>リツ</t>
    </rPh>
    <rPh sb="544" eb="546">
      <t>ショリ</t>
    </rPh>
    <rPh sb="546" eb="549">
      <t>クイキナイ</t>
    </rPh>
    <rPh sb="549" eb="551">
      <t>ジンコウ</t>
    </rPh>
    <rPh sb="555" eb="557">
      <t>ジッサイ</t>
    </rPh>
    <rPh sb="558" eb="560">
      <t>スイセン</t>
    </rPh>
    <rPh sb="560" eb="562">
      <t>ベンジョ</t>
    </rPh>
    <rPh sb="563" eb="565">
      <t>セッチ</t>
    </rPh>
    <rPh sb="567" eb="569">
      <t>オスイ</t>
    </rPh>
    <rPh sb="569" eb="571">
      <t>ショリ</t>
    </rPh>
    <rPh sb="575" eb="577">
      <t>ワリアイ</t>
    </rPh>
    <rPh sb="578" eb="579">
      <t>シメ</t>
    </rPh>
    <rPh sb="580" eb="582">
      <t>シヒョウ</t>
    </rPh>
    <rPh sb="590" eb="592">
      <t>シタマワ</t>
    </rPh>
    <rPh sb="597" eb="599">
      <t>コンゴ</t>
    </rPh>
    <rPh sb="600" eb="602">
      <t>ケンゼン</t>
    </rPh>
    <rPh sb="603" eb="605">
      <t>ザイセイ</t>
    </rPh>
    <rPh sb="605" eb="607">
      <t>ウンエイ</t>
    </rPh>
    <rPh sb="608" eb="609">
      <t>ム</t>
    </rPh>
    <rPh sb="611" eb="614">
      <t>ミセツゾク</t>
    </rPh>
    <rPh sb="614" eb="616">
      <t>セタイ</t>
    </rPh>
    <rPh sb="618" eb="620">
      <t>フキュウ</t>
    </rPh>
    <rPh sb="620" eb="622">
      <t>ソクシン</t>
    </rPh>
    <rPh sb="622" eb="624">
      <t>カツドウ</t>
    </rPh>
    <rPh sb="625" eb="627">
      <t>セッキョク</t>
    </rPh>
    <rPh sb="627" eb="628">
      <t>テキ</t>
    </rPh>
    <rPh sb="629" eb="630">
      <t>オコナ</t>
    </rPh>
    <rPh sb="631" eb="6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</si>
</sst>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BB-426F-98BA-D3767D4E39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F2BB-426F-98BA-D3767D4E39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88.05</c:v>
                </c:pt>
                <c:pt idx="1">
                  <c:v>88.51</c:v>
                </c:pt>
                <c:pt idx="2">
                  <c:v>92.39</c:v>
                </c:pt>
                <c:pt idx="3">
                  <c:v>97.15</c:v>
                </c:pt>
                <c:pt idx="4">
                  <c:v>93.95</c:v>
                </c:pt>
              </c:numCache>
            </c:numRef>
          </c:val>
          <c:extLst>
            <c:ext xmlns:c16="http://schemas.microsoft.com/office/drawing/2014/chart" uri="{C3380CC4-5D6E-409C-BE32-E72D297353CC}">
              <c16:uniqueId val="{00000000-1FD5-4728-8ABA-C08B8A602C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1FD5-4728-8ABA-C08B8A602C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89.58</c:v>
                </c:pt>
                <c:pt idx="1">
                  <c:v>85.65</c:v>
                </c:pt>
                <c:pt idx="2">
                  <c:v>85.99</c:v>
                </c:pt>
                <c:pt idx="3">
                  <c:v>85.94</c:v>
                </c:pt>
                <c:pt idx="4">
                  <c:v>85.49</c:v>
                </c:pt>
              </c:numCache>
            </c:numRef>
          </c:val>
          <c:extLst>
            <c:ext xmlns:c16="http://schemas.microsoft.com/office/drawing/2014/chart" uri="{C3380CC4-5D6E-409C-BE32-E72D297353CC}">
              <c16:uniqueId val="{00000000-7859-45A0-B3E2-DF3E4A2DE9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7859-45A0-B3E2-DF3E4A2DE9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97.52</c:v>
                </c:pt>
                <c:pt idx="1">
                  <c:v>96.99</c:v>
                </c:pt>
                <c:pt idx="2">
                  <c:v>97.11</c:v>
                </c:pt>
                <c:pt idx="3">
                  <c:v>96.61</c:v>
                </c:pt>
                <c:pt idx="4">
                  <c:v>96.31</c:v>
                </c:pt>
              </c:numCache>
            </c:numRef>
          </c:val>
          <c:extLst>
            <c:ext xmlns:c16="http://schemas.microsoft.com/office/drawing/2014/chart" uri="{C3380CC4-5D6E-409C-BE32-E72D297353CC}">
              <c16:uniqueId val="{00000000-FDE4-497D-8016-7F5A0D5FFE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E4-497D-8016-7F5A0D5FFE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30-4E75-82CC-4C83C4A817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30-4E75-82CC-4C83C4A817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C5-4C42-86A8-F10FC2DF4B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C5-4C42-86A8-F10FC2DF4B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B8-41A4-95DB-A11F34C34F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B8-41A4-95DB-A11F34C34F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7F-4031-9F0E-FC37587862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7F-4031-9F0E-FC37587862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105.51</c:v>
                </c:pt>
                <c:pt idx="1">
                  <c:v>96.78</c:v>
                </c:pt>
                <c:pt idx="2">
                  <c:v>73.94</c:v>
                </c:pt>
                <c:pt idx="3">
                  <c:v>64.39</c:v>
                </c:pt>
                <c:pt idx="4">
                  <c:v>38.93</c:v>
                </c:pt>
              </c:numCache>
            </c:numRef>
          </c:val>
          <c:extLst>
            <c:ext xmlns:c16="http://schemas.microsoft.com/office/drawing/2014/chart" uri="{C3380CC4-5D6E-409C-BE32-E72D297353CC}">
              <c16:uniqueId val="{00000000-83BF-45D2-8C63-BB3CAA0E50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83BF-45D2-8C63-BB3CAA0E50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71.09</c:v>
                </c:pt>
                <c:pt idx="1">
                  <c:v>64.7</c:v>
                </c:pt>
                <c:pt idx="2">
                  <c:v>63.62</c:v>
                </c:pt>
                <c:pt idx="3">
                  <c:v>62.92</c:v>
                </c:pt>
                <c:pt idx="4">
                  <c:v>69.33</c:v>
                </c:pt>
              </c:numCache>
            </c:numRef>
          </c:val>
          <c:extLst>
            <c:ext xmlns:c16="http://schemas.microsoft.com/office/drawing/2014/chart" uri="{C3380CC4-5D6E-409C-BE32-E72D297353CC}">
              <c16:uniqueId val="{00000000-EB39-459A-892A-01B2D050D8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EB39-459A-892A-01B2D050D8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214.38</c:v>
                </c:pt>
                <c:pt idx="1">
                  <c:v>236.25</c:v>
                </c:pt>
                <c:pt idx="2">
                  <c:v>242.52</c:v>
                </c:pt>
                <c:pt idx="3">
                  <c:v>244.82</c:v>
                </c:pt>
                <c:pt idx="4">
                  <c:v>224.14</c:v>
                </c:pt>
              </c:numCache>
            </c:numRef>
          </c:val>
          <c:extLst>
            <c:ext xmlns:c16="http://schemas.microsoft.com/office/drawing/2014/chart" uri="{C3380CC4-5D6E-409C-BE32-E72D297353CC}">
              <c16:uniqueId val="{00000000-9190-479A-A540-30C83DA002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9190-479A-A540-30C83DA002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69606</v>
      </c>
      <c r="AM8" s="51"/>
      <c r="AN8" s="51"/>
      <c r="AO8" s="51"/>
      <c r="AP8" s="51"/>
      <c r="AQ8" s="51"/>
      <c r="AR8" s="51"/>
      <c r="AS8" s="51"/>
      <c r="AT8" s="46">
        <f>データ!T6</f>
        <v>903.14</v>
      </c>
      <c r="AU8" s="46"/>
      <c r="AV8" s="46"/>
      <c r="AW8" s="46"/>
      <c r="AX8" s="46"/>
      <c r="AY8" s="46"/>
      <c r="AZ8" s="46"/>
      <c r="BA8" s="46"/>
      <c r="BB8" s="46">
        <f>データ!U6</f>
        <v>77.069999999999993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10.47</v>
      </c>
      <c r="Q10" s="46"/>
      <c r="R10" s="46"/>
      <c r="S10" s="46"/>
      <c r="T10" s="46"/>
      <c r="U10" s="46"/>
      <c r="V10" s="46"/>
      <c r="W10" s="46">
        <f>データ!Q6</f>
        <v>69.260000000000005</v>
      </c>
      <c r="X10" s="46"/>
      <c r="Y10" s="46"/>
      <c r="Z10" s="46"/>
      <c r="AA10" s="46"/>
      <c r="AB10" s="46"/>
      <c r="AC10" s="46"/>
      <c r="AD10" s="51">
        <f>データ!R6</f>
        <v>2910</v>
      </c>
      <c r="AE10" s="51"/>
      <c r="AF10" s="51"/>
      <c r="AG10" s="51"/>
      <c r="AH10" s="51"/>
      <c r="AI10" s="51"/>
      <c r="AJ10" s="51"/>
      <c r="AK10" s="2"/>
      <c r="AL10" s="51">
        <f>データ!V6</f>
        <v>7244</v>
      </c>
      <c r="AM10" s="51"/>
      <c r="AN10" s="51"/>
      <c r="AO10" s="51"/>
      <c r="AP10" s="51"/>
      <c r="AQ10" s="51"/>
      <c r="AR10" s="51"/>
      <c r="AS10" s="51"/>
      <c r="AT10" s="46">
        <f>データ!W6</f>
        <v>3.24</v>
      </c>
      <c r="AU10" s="46"/>
      <c r="AV10" s="46"/>
      <c r="AW10" s="46"/>
      <c r="AX10" s="46"/>
      <c r="AY10" s="46"/>
      <c r="AZ10" s="46"/>
      <c r="BA10" s="46"/>
      <c r="BB10" s="46">
        <f>データ!X6</f>
        <v>2235.8000000000002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84" t="s">
        <v>26</v>
      </c>
      <c r="BM14" s="85"/>
      <c r="BN14" s="85"/>
      <c r="BO14" s="85"/>
      <c r="BP14" s="85"/>
      <c r="BQ14" s="85"/>
      <c r="BR14" s="85"/>
      <c r="BS14" s="85"/>
      <c r="BT14" s="85"/>
      <c r="BU14" s="85"/>
      <c r="BV14" s="85"/>
      <c r="BW14" s="85"/>
      <c r="BX14" s="85"/>
      <c r="BY14" s="85"/>
      <c r="BZ14" s="8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87"/>
      <c r="BM15" s="88"/>
      <c r="BN15" s="88"/>
      <c r="BO15" s="88"/>
      <c r="BP15" s="88"/>
      <c r="BQ15" s="88"/>
      <c r="BR15" s="88"/>
      <c r="BS15" s="88"/>
      <c r="BT15" s="88"/>
      <c r="BU15" s="88"/>
      <c r="BV15" s="88"/>
      <c r="BW15" s="88"/>
      <c r="BX15" s="88"/>
      <c r="BY15" s="88"/>
      <c r="BZ15" s="8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118</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WOnrgmI4my1uDa7wqiPws0GpX0JxfraIfk8rWOPdFRDskEGqPbWw/tLrbf7vEJhP1+QfX7AwngAobHPyiVlfMg==" saltValue="mzwoGwQSyqAq1OTLuztP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442054</v>
      </c>
      <c r="D6" s="33">
        <f t="shared" si="3"/>
        <v>47</v>
      </c>
      <c r="E6" s="33">
        <f t="shared" si="3"/>
        <v>17</v>
      </c>
      <c r="F6" s="33">
        <f t="shared" si="3"/>
        <v>5</v>
      </c>
      <c r="G6" s="33">
        <f t="shared" si="3"/>
        <v>0</v>
      </c>
      <c r="H6" s="33" t="str">
        <f t="shared" si="3"/>
        <v>大分県　佐伯市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10.47</v>
      </c>
      <c r="Q6" s="34">
        <f t="shared" si="3"/>
        <v>69.260000000000005</v>
      </c>
      <c r="R6" s="34">
        <f t="shared" si="3"/>
        <v>2910</v>
      </c>
      <c r="S6" s="34">
        <f t="shared" si="3"/>
        <v>69606</v>
      </c>
      <c r="T6" s="34">
        <f t="shared" si="3"/>
        <v>903.14</v>
      </c>
      <c r="U6" s="34">
        <f t="shared" si="3"/>
        <v>77.069999999999993</v>
      </c>
      <c r="V6" s="34">
        <f t="shared" si="3"/>
        <v>7244</v>
      </c>
      <c r="W6" s="34">
        <f t="shared" si="3"/>
        <v>3.24</v>
      </c>
      <c r="X6" s="34">
        <f t="shared" si="3"/>
        <v>2235.8000000000002</v>
      </c>
      <c r="Y6" s="35">
        <f>IF(Y7="",NA(),Y7)</f>
        <v>97.52</v>
      </c>
      <c r="Z6" s="35">
        <f t="shared" ref="Z6:AH6" si="4">IF(Z7="",NA(),Z7)</f>
        <v>96.99</v>
      </c>
      <c r="AA6" s="35">
        <f t="shared" si="4"/>
        <v>97.11</v>
      </c>
      <c r="AB6" s="35">
        <f t="shared" si="4"/>
        <v>96.61</v>
      </c>
      <c r="AC6" s="35">
        <f t="shared" si="4"/>
        <v>96.31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105.51</v>
      </c>
      <c r="BG6" s="35">
        <f t="shared" ref="BG6:BO6" si="7">IF(BG7="",NA(),BG7)</f>
        <v>96.78</v>
      </c>
      <c r="BH6" s="35">
        <f t="shared" si="7"/>
        <v>73.94</v>
      </c>
      <c r="BI6" s="35">
        <f t="shared" si="7"/>
        <v>64.39</v>
      </c>
      <c r="BJ6" s="35">
        <f t="shared" si="7"/>
        <v>38.93</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71.09</v>
      </c>
      <c r="BR6" s="35">
        <f t="shared" ref="BR6:BZ6" si="8">IF(BR7="",NA(),BR7)</f>
        <v>64.7</v>
      </c>
      <c r="BS6" s="35">
        <f t="shared" si="8"/>
        <v>63.62</v>
      </c>
      <c r="BT6" s="35">
        <f t="shared" si="8"/>
        <v>62.92</v>
      </c>
      <c r="BU6" s="35">
        <f t="shared" si="8"/>
        <v>69.33</v>
      </c>
      <c r="BV6" s="35">
        <f t="shared" si="8"/>
        <v>59.83</v>
      </c>
      <c r="BW6" s="35">
        <f t="shared" si="8"/>
        <v>65.33</v>
      </c>
      <c r="BX6" s="35">
        <f t="shared" si="8"/>
        <v>65.39</v>
      </c>
      <c r="BY6" s="35">
        <f t="shared" si="8"/>
        <v>65.37</v>
      </c>
      <c r="BZ6" s="35">
        <f t="shared" si="8"/>
        <v>68.11</v>
      </c>
      <c r="CA6" s="34" t="str">
        <f>IF(CA7="","",IF(CA7="-","【-】","【"&amp;SUBSTITUTE(TEXT(CA7,"#,##0.00"),"-","△")&amp;"】"))</f>
        <v>【60.94】</v>
      </c>
      <c r="CB6" s="35">
        <f>IF(CB7="",NA(),CB7)</f>
        <v>214.38</v>
      </c>
      <c r="CC6" s="35">
        <f t="shared" ref="CC6:CK6" si="9">IF(CC7="",NA(),CC7)</f>
        <v>236.25</v>
      </c>
      <c r="CD6" s="35">
        <f t="shared" si="9"/>
        <v>242.52</v>
      </c>
      <c r="CE6" s="35">
        <f t="shared" si="9"/>
        <v>244.82</v>
      </c>
      <c r="CF6" s="35">
        <f t="shared" si="9"/>
        <v>224.14</v>
      </c>
      <c r="CG6" s="35">
        <f t="shared" si="9"/>
        <v>246.66</v>
      </c>
      <c r="CH6" s="35">
        <f t="shared" si="9"/>
        <v>227.43</v>
      </c>
      <c r="CI6" s="35">
        <f t="shared" si="9"/>
        <v>230.88</v>
      </c>
      <c r="CJ6" s="35">
        <f t="shared" si="9"/>
        <v>228.99</v>
      </c>
      <c r="CK6" s="35">
        <f t="shared" si="9"/>
        <v>222.41</v>
      </c>
      <c r="CL6" s="34" t="str">
        <f>IF(CL7="","",IF(CL7="-","【-】","【"&amp;SUBSTITUTE(TEXT(CL7,"#,##0.00"),"-","△")&amp;"】"))</f>
        <v>【253.04】</v>
      </c>
      <c r="CM6" s="35">
        <f>IF(CM7="",NA(),CM7)</f>
        <v>88.05</v>
      </c>
      <c r="CN6" s="35">
        <f t="shared" ref="CN6:CV6" si="10">IF(CN7="",NA(),CN7)</f>
        <v>88.51</v>
      </c>
      <c r="CO6" s="35">
        <f t="shared" si="10"/>
        <v>92.39</v>
      </c>
      <c r="CP6" s="35">
        <f t="shared" si="10"/>
        <v>97.15</v>
      </c>
      <c r="CQ6" s="35">
        <f t="shared" si="10"/>
        <v>93.95</v>
      </c>
      <c r="CR6" s="35">
        <f t="shared" si="10"/>
        <v>56</v>
      </c>
      <c r="CS6" s="35">
        <f t="shared" si="10"/>
        <v>56.01</v>
      </c>
      <c r="CT6" s="35">
        <f t="shared" si="10"/>
        <v>56.72</v>
      </c>
      <c r="CU6" s="35">
        <f t="shared" si="10"/>
        <v>54.06</v>
      </c>
      <c r="CV6" s="35">
        <f t="shared" si="10"/>
        <v>55.26</v>
      </c>
      <c r="CW6" s="34" t="str">
        <f>IF(CW7="","",IF(CW7="-","【-】","【"&amp;SUBSTITUTE(TEXT(CW7,"#,##0.00"),"-","△")&amp;"】"))</f>
        <v>【54.84】</v>
      </c>
      <c r="CX6" s="35">
        <f>IF(CX7="",NA(),CX7)</f>
        <v>89.58</v>
      </c>
      <c r="CY6" s="35">
        <f t="shared" ref="CY6:DG6" si="11">IF(CY7="",NA(),CY7)</f>
        <v>85.65</v>
      </c>
      <c r="CZ6" s="35">
        <f t="shared" si="11"/>
        <v>85.99</v>
      </c>
      <c r="DA6" s="35">
        <f t="shared" si="11"/>
        <v>85.94</v>
      </c>
      <c r="DB6" s="35">
        <f t="shared" si="11"/>
        <v>85.49</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442054</v>
      </c>
      <c r="D7" s="37">
        <v>47</v>
      </c>
      <c r="E7" s="37">
        <v>17</v>
      </c>
      <c r="F7" s="37">
        <v>5</v>
      </c>
      <c r="G7" s="37">
        <v>0</v>
      </c>
      <c r="H7" s="37" t="s">
        <v>98</v>
      </c>
      <c r="I7" s="37" t="s">
        <v>99</v>
      </c>
      <c r="J7" s="37" t="s">
        <v>100</v>
      </c>
      <c r="K7" s="37" t="s">
        <v>101</v>
      </c>
      <c r="L7" s="37" t="s">
        <v>102</v>
      </c>
      <c r="M7" s="37" t="s">
        <v>103</v>
      </c>
      <c r="N7" s="38" t="s">
        <v>104</v>
      </c>
      <c r="O7" s="38" t="s">
        <v>105</v>
      </c>
      <c r="P7" s="38">
        <v>10.47</v>
      </c>
      <c r="Q7" s="38">
        <v>69.260000000000005</v>
      </c>
      <c r="R7" s="38">
        <v>2910</v>
      </c>
      <c r="S7" s="38">
        <v>69606</v>
      </c>
      <c r="T7" s="38">
        <v>903.14</v>
      </c>
      <c r="U7" s="38">
        <v>77.069999999999993</v>
      </c>
      <c r="V7" s="38">
        <v>7244</v>
      </c>
      <c r="W7" s="38">
        <v>3.24</v>
      </c>
      <c r="X7" s="38">
        <v>2235.8000000000002</v>
      </c>
      <c r="Y7" s="38">
        <v>97.52</v>
      </c>
      <c r="Z7" s="38">
        <v>96.99</v>
      </c>
      <c r="AA7" s="38">
        <v>97.11</v>
      </c>
      <c r="AB7" s="38">
        <v>96.61</v>
      </c>
      <c r="AC7" s="38">
        <v>96.31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105.51</v>
      </c>
      <c r="BG7" s="38">
        <v>96.78</v>
      </c>
      <c r="BH7" s="38">
        <v>73.94</v>
      </c>
      <c r="BI7" s="38">
        <v>64.39</v>
      </c>
      <c r="BJ7" s="38">
        <v>38.93</v>
      </c>
      <c r="BK7" s="38">
        <v>685.34</v>
      </c>
      <c r="BL7" s="38">
        <v>684.74</v>
      </c>
      <c r="BM7" s="38">
        <v>654.91999999999996</v>
      </c>
      <c r="BN7" s="38">
        <v>654.71</v>
      </c>
      <c r="BO7" s="38">
        <v>783.8</v>
      </c>
      <c r="BP7" s="38">
        <v>832.52</v>
      </c>
      <c r="BQ7" s="38">
        <v>71.09</v>
      </c>
      <c r="BR7" s="38">
        <v>64.7</v>
      </c>
      <c r="BS7" s="38">
        <v>63.62</v>
      </c>
      <c r="BT7" s="38">
        <v>62.92</v>
      </c>
      <c r="BU7" s="38">
        <v>69.33</v>
      </c>
      <c r="BV7" s="38">
        <v>59.83</v>
      </c>
      <c r="BW7" s="38">
        <v>65.33</v>
      </c>
      <c r="BX7" s="38">
        <v>65.39</v>
      </c>
      <c r="BY7" s="38">
        <v>65.37</v>
      </c>
      <c r="BZ7" s="38">
        <v>68.11</v>
      </c>
      <c r="CA7" s="38">
        <v>60.94</v>
      </c>
      <c r="CB7" s="38">
        <v>214.38</v>
      </c>
      <c r="CC7" s="38">
        <v>236.25</v>
      </c>
      <c r="CD7" s="38">
        <v>242.52</v>
      </c>
      <c r="CE7" s="38">
        <v>244.82</v>
      </c>
      <c r="CF7" s="38">
        <v>224.14</v>
      </c>
      <c r="CG7" s="38">
        <v>246.66</v>
      </c>
      <c r="CH7" s="38">
        <v>227.43</v>
      </c>
      <c r="CI7" s="38">
        <v>230.88</v>
      </c>
      <c r="CJ7" s="38">
        <v>228.99</v>
      </c>
      <c r="CK7" s="38">
        <v>222.41</v>
      </c>
      <c r="CL7" s="38">
        <v>253.04</v>
      </c>
      <c r="CM7" s="38">
        <v>88.05</v>
      </c>
      <c r="CN7" s="38">
        <v>88.51</v>
      </c>
      <c r="CO7" s="38">
        <v>92.39</v>
      </c>
      <c r="CP7" s="38">
        <v>97.15</v>
      </c>
      <c r="CQ7" s="38">
        <v>93.95</v>
      </c>
      <c r="CR7" s="38">
        <v>56</v>
      </c>
      <c r="CS7" s="38">
        <v>56.01</v>
      </c>
      <c r="CT7" s="38">
        <v>56.72</v>
      </c>
      <c r="CU7" s="38">
        <v>54.06</v>
      </c>
      <c r="CV7" s="38">
        <v>55.26</v>
      </c>
      <c r="CW7" s="38">
        <v>54.84</v>
      </c>
      <c r="CX7" s="38">
        <v>89.58</v>
      </c>
      <c r="CY7" s="38">
        <v>85.65</v>
      </c>
      <c r="CZ7" s="38">
        <v>85.99</v>
      </c>
      <c r="DA7" s="38">
        <v>85.94</v>
      </c>
      <c r="DB7" s="38">
        <v>85.49</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2022-01-07T03:10:03Z</cp:lastPrinted>
  <dcterms:created xsi:type="dcterms:W3CDTF">2021-12-03T08:03:18Z</dcterms:created>
  <dcterms:modified xsi:type="dcterms:W3CDTF">2022-02-14T05:20:17Z</dcterms:modified>
  <cp:category/>
</cp:coreProperties>
</file>