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defaultThemeVersion="166925"/>
  <mc:AlternateContent xmlns:mc="http://schemas.openxmlformats.org/markup-compatibility/2006">
    <mc:Choice Requires="x15">
      <x15ac:absPath xmlns:x15ac="http://schemas.microsoft.com/office/spreadsheetml/2010/11/ac" url="C:\Users\00809602\Desktop\R6総合事業－指定関係\案内\各種様式HP用\"/>
    </mc:Choice>
  </mc:AlternateContent>
  <xr:revisionPtr revIDLastSave="0" documentId="13_ncr:1_{2FBCB9D0-2FBA-4329-9643-33C7357B1DC4}" xr6:coauthVersionLast="36" xr6:coauthVersionMax="36" xr10:uidLastSave="{00000000-0000-0000-0000-000000000000}"/>
  <bookViews>
    <workbookView xWindow="768" yWindow="768" windowWidth="17016" windowHeight="11232"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AB50" i="1" s="1"/>
  <c r="V40" i="1"/>
  <c r="T4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38" i="10" l="1"/>
  <c r="L40" i="10" s="1"/>
  <c r="C45"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<sst xmlns="http://schemas.openxmlformats.org/spreadsheetml/2006/main" count="466" uniqueCount="170">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</sst>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tabSelected="1" view="pageBreakPreview" topLeftCell="A40" zoomScale="75" zoomScaleNormal="55" zoomScaleSheetLayoutView="75" workbookViewId="0">
      <selection activeCell="AM2" sqref="AM2:BA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31</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 customHeight="1" x14ac:dyDescent="0.45">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 customHeight="1" x14ac:dyDescent="0.45">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 customHeight="1" x14ac:dyDescent="0.45">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 customHeight="1" x14ac:dyDescent="0.45">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 customHeight="1" x14ac:dyDescent="0.45">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 customHeight="1" x14ac:dyDescent="0.45">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 customHeight="1" x14ac:dyDescent="0.45">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 customHeight="1" x14ac:dyDescent="0.45">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 customHeight="1" x14ac:dyDescent="0.45">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 customHeight="1" x14ac:dyDescent="0.45">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 customHeight="1" x14ac:dyDescent="0.45">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 customHeight="1" x14ac:dyDescent="0.45">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 customHeight="1" x14ac:dyDescent="0.45">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 customHeight="1" x14ac:dyDescent="0.45">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 customHeight="1" x14ac:dyDescent="0.45">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 customHeight="1" x14ac:dyDescent="0.45">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 customHeight="1" thickBot="1" x14ac:dyDescent="0.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216"/>
      <c r="D35" s="217"/>
      <c r="E35" s="218"/>
      <c r="F35" s="219">
        <f>IF(AB2=1,10,IF(AB2=2,11,IF(AB2=3,12,AB2-3)))</f>
        <v>-3</v>
      </c>
      <c r="G35" s="220"/>
      <c r="H35" s="219">
        <f>IF(AB2=1,11,IF(AB2=2,12,AB2-2))</f>
        <v>-2</v>
      </c>
      <c r="I35" s="220"/>
      <c r="J35" s="219">
        <f>IF(AB2=1,12,AB2-1)</f>
        <v>-1</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19685039370078741" right="0.19685039370078741" top="0.59055118110236227" bottom="0.19685039370078741" header="0.31496062992125984" footer="0.31496062992125984"/>
  <pageSetup paperSize="9" scale="38" fitToHeight="2"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topLeftCell="A19" zoomScale="75" zoomScaleNormal="75" zoomScaleSheetLayoutView="75" workbookViewId="0">
      <selection activeCell="V4" sqref="V4"/>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5</v>
      </c>
      <c r="V2" s="227"/>
      <c r="W2" s="39" t="s">
        <v>17</v>
      </c>
      <c r="X2" s="226">
        <f>IF(U2=0,"",YEAR(DATE(2018+U2,1,1)))</f>
        <v>2023</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7</v>
      </c>
      <c r="Q11" s="90">
        <f>WEEKDAY(DATE($X$2,$AB$2,2))</f>
        <v>1</v>
      </c>
      <c r="R11" s="90">
        <f>WEEKDAY(DATE($X$2,$AB$2,3))</f>
        <v>2</v>
      </c>
      <c r="S11" s="90">
        <f>WEEKDAY(DATE($X$2,$AB$2,4))</f>
        <v>3</v>
      </c>
      <c r="T11" s="90">
        <f>WEEKDAY(DATE($X$2,$AB$2,5))</f>
        <v>4</v>
      </c>
      <c r="U11" s="90">
        <f>WEEKDAY(DATE($X$2,$AB$2,6))</f>
        <v>5</v>
      </c>
      <c r="V11" s="91">
        <f>WEEKDAY(DATE($X$2,$AB$2,7))</f>
        <v>6</v>
      </c>
      <c r="W11" s="89">
        <f>WEEKDAY(DATE($X$2,$AB$2,8))</f>
        <v>7</v>
      </c>
      <c r="X11" s="90">
        <f>WEEKDAY(DATE($X$2,$AB$2,9))</f>
        <v>1</v>
      </c>
      <c r="Y11" s="90">
        <f>WEEKDAY(DATE($X$2,$AB$2,10))</f>
        <v>2</v>
      </c>
      <c r="Z11" s="90">
        <f>WEEKDAY(DATE($X$2,$AB$2,11))</f>
        <v>3</v>
      </c>
      <c r="AA11" s="90">
        <f>WEEKDAY(DATE($X$2,$AB$2,12))</f>
        <v>4</v>
      </c>
      <c r="AB11" s="90">
        <f>WEEKDAY(DATE($X$2,$AB$2,13))</f>
        <v>5</v>
      </c>
      <c r="AC11" s="91">
        <f>WEEKDAY(DATE($X$2,$AB$2,14))</f>
        <v>6</v>
      </c>
      <c r="AD11" s="89">
        <f>WEEKDAY(DATE($X$2,$AB$2,15))</f>
        <v>7</v>
      </c>
      <c r="AE11" s="90">
        <f>WEEKDAY(DATE($X$2,$AB$2,16))</f>
        <v>1</v>
      </c>
      <c r="AF11" s="90">
        <f>WEEKDAY(DATE($X$2,$AB$2,17))</f>
        <v>2</v>
      </c>
      <c r="AG11" s="90">
        <f>WEEKDAY(DATE($X$2,$AB$2,18))</f>
        <v>3</v>
      </c>
      <c r="AH11" s="90">
        <f>WEEKDAY(DATE($X$2,$AB$2,19))</f>
        <v>4</v>
      </c>
      <c r="AI11" s="90">
        <f>WEEKDAY(DATE($X$2,$AB$2,20))</f>
        <v>5</v>
      </c>
      <c r="AJ11" s="91">
        <f>WEEKDAY(DATE($X$2,$AB$2,21))</f>
        <v>6</v>
      </c>
      <c r="AK11" s="89">
        <f>WEEKDAY(DATE($X$2,$AB$2,22))</f>
        <v>7</v>
      </c>
      <c r="AL11" s="90">
        <f>WEEKDAY(DATE($X$2,$AB$2,23))</f>
        <v>1</v>
      </c>
      <c r="AM11" s="90">
        <f>WEEKDAY(DATE($X$2,$AB$2,24))</f>
        <v>2</v>
      </c>
      <c r="AN11" s="90">
        <f>WEEKDAY(DATE($X$2,$AB$2,25))</f>
        <v>3</v>
      </c>
      <c r="AO11" s="90">
        <f>WEEKDAY(DATE($X$2,$AB$2,26))</f>
        <v>4</v>
      </c>
      <c r="AP11" s="90">
        <f>WEEKDAY(DATE($X$2,$AB$2,27))</f>
        <v>5</v>
      </c>
      <c r="AQ11" s="91">
        <f>WEEKDAY(DATE($X$2,$AB$2,28))</f>
        <v>6</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土</v>
      </c>
      <c r="Q12" s="93" t="str">
        <f t="shared" ref="Q12:AQ12" si="0">IF(Q11=1,"日",IF(Q11=2,"月",IF(Q11=3,"火",IF(Q11=4,"水",IF(Q11=5,"木",IF(Q11=6,"金","土"))))))</f>
        <v>日</v>
      </c>
      <c r="R12" s="93" t="str">
        <f t="shared" si="0"/>
        <v>月</v>
      </c>
      <c r="S12" s="93" t="str">
        <f t="shared" si="0"/>
        <v>火</v>
      </c>
      <c r="T12" s="93" t="str">
        <f t="shared" si="0"/>
        <v>水</v>
      </c>
      <c r="U12" s="93" t="str">
        <f t="shared" si="0"/>
        <v>木</v>
      </c>
      <c r="V12" s="94" t="str">
        <f t="shared" si="0"/>
        <v>金</v>
      </c>
      <c r="W12" s="92" t="str">
        <f t="shared" si="0"/>
        <v>土</v>
      </c>
      <c r="X12" s="93" t="str">
        <f t="shared" si="0"/>
        <v>日</v>
      </c>
      <c r="Y12" s="93" t="str">
        <f t="shared" si="0"/>
        <v>月</v>
      </c>
      <c r="Z12" s="93" t="str">
        <f t="shared" si="0"/>
        <v>火</v>
      </c>
      <c r="AA12" s="93" t="str">
        <f t="shared" si="0"/>
        <v>水</v>
      </c>
      <c r="AB12" s="93" t="str">
        <f t="shared" si="0"/>
        <v>木</v>
      </c>
      <c r="AC12" s="94" t="str">
        <f t="shared" si="0"/>
        <v>金</v>
      </c>
      <c r="AD12" s="92" t="str">
        <f t="shared" si="0"/>
        <v>土</v>
      </c>
      <c r="AE12" s="93" t="str">
        <f t="shared" si="0"/>
        <v>日</v>
      </c>
      <c r="AF12" s="93" t="str">
        <f t="shared" si="0"/>
        <v>月</v>
      </c>
      <c r="AG12" s="93" t="str">
        <f t="shared" si="0"/>
        <v>火</v>
      </c>
      <c r="AH12" s="93" t="str">
        <f t="shared" si="0"/>
        <v>水</v>
      </c>
      <c r="AI12" s="93" t="str">
        <f t="shared" si="0"/>
        <v>木</v>
      </c>
      <c r="AJ12" s="94" t="str">
        <f t="shared" si="0"/>
        <v>金</v>
      </c>
      <c r="AK12" s="92" t="str">
        <f t="shared" si="0"/>
        <v>土</v>
      </c>
      <c r="AL12" s="93" t="str">
        <f t="shared" si="0"/>
        <v>日</v>
      </c>
      <c r="AM12" s="93" t="str">
        <f t="shared" si="0"/>
        <v>月</v>
      </c>
      <c r="AN12" s="93" t="str">
        <f t="shared" si="0"/>
        <v>火</v>
      </c>
      <c r="AO12" s="93" t="str">
        <f t="shared" si="0"/>
        <v>水</v>
      </c>
      <c r="AP12" s="93" t="str">
        <f t="shared" si="0"/>
        <v>木</v>
      </c>
      <c r="AQ12" s="94" t="str">
        <f t="shared" si="0"/>
        <v>金</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 customHeight="1" x14ac:dyDescent="0.45">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 customHeight="1" x14ac:dyDescent="0.45">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 customHeight="1" x14ac:dyDescent="0.45">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 customHeight="1" x14ac:dyDescent="0.45">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 customHeight="1" x14ac:dyDescent="0.45">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 customHeight="1" x14ac:dyDescent="0.45">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 customHeight="1" x14ac:dyDescent="0.45">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 customHeight="1" x14ac:dyDescent="0.45">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 customHeight="1" x14ac:dyDescent="0.45">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x14ac:dyDescent="0.45">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 customHeight="1" x14ac:dyDescent="0.45">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 customHeight="1" x14ac:dyDescent="0.45">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 customHeight="1" x14ac:dyDescent="0.45">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 customHeight="1" x14ac:dyDescent="0.45">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 customHeight="1" x14ac:dyDescent="0.45">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 customHeight="1" x14ac:dyDescent="0.45">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 customHeight="1" x14ac:dyDescent="0.45">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 customHeight="1" x14ac:dyDescent="0.45">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 customHeight="1" x14ac:dyDescent="0.45">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 customHeight="1" x14ac:dyDescent="0.45">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 customHeight="1" x14ac:dyDescent="0.45">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 customHeight="1" x14ac:dyDescent="0.45">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 customHeight="1" x14ac:dyDescent="0.45">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 customHeight="1" x14ac:dyDescent="0.45">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 customHeight="1" x14ac:dyDescent="0.45">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 customHeight="1" x14ac:dyDescent="0.45">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 customHeight="1" x14ac:dyDescent="0.45">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 customHeight="1" x14ac:dyDescent="0.45">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 customHeight="1" x14ac:dyDescent="0.45">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 customHeight="1" x14ac:dyDescent="0.45">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 customHeight="1" x14ac:dyDescent="0.45">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 customHeight="1" x14ac:dyDescent="0.45">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 customHeight="1" x14ac:dyDescent="0.45">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 customHeight="1" x14ac:dyDescent="0.45">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 customHeight="1" x14ac:dyDescent="0.45">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 customHeight="1" x14ac:dyDescent="0.45">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 customHeight="1" x14ac:dyDescent="0.45">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 customHeight="1" x14ac:dyDescent="0.45">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 customHeight="1" x14ac:dyDescent="0.45">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 customHeight="1" x14ac:dyDescent="0.45">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 customHeight="1" x14ac:dyDescent="0.45">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 customHeight="1" x14ac:dyDescent="0.45">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 customHeight="1" x14ac:dyDescent="0.45">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 customHeight="1" x14ac:dyDescent="0.45">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 customHeight="1" x14ac:dyDescent="0.45">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 customHeight="1" x14ac:dyDescent="0.45">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 customHeight="1" x14ac:dyDescent="0.45">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 customHeight="1" x14ac:dyDescent="0.45">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 customHeight="1" x14ac:dyDescent="0.45">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 customHeight="1" x14ac:dyDescent="0.45">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 customHeight="1" x14ac:dyDescent="0.45">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 customHeight="1" x14ac:dyDescent="0.45">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 customHeight="1" x14ac:dyDescent="0.45">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 customHeight="1" x14ac:dyDescent="0.45">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 customHeight="1" x14ac:dyDescent="0.45">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 customHeight="1" x14ac:dyDescent="0.45">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 customHeight="1" x14ac:dyDescent="0.45">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 customHeight="1" x14ac:dyDescent="0.45">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 customHeight="1" x14ac:dyDescent="0.45">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 customHeight="1" x14ac:dyDescent="0.45">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 customHeight="1" x14ac:dyDescent="0.45">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 customHeight="1" x14ac:dyDescent="0.45">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 customHeight="1" x14ac:dyDescent="0.45">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 customHeight="1" x14ac:dyDescent="0.45">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 customHeight="1" x14ac:dyDescent="0.45">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 customHeight="1" x14ac:dyDescent="0.45">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 customHeight="1" x14ac:dyDescent="0.45">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 customHeight="1" x14ac:dyDescent="0.45">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 customHeight="1" x14ac:dyDescent="0.45">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 customHeight="1" x14ac:dyDescent="0.45">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 customHeight="1" x14ac:dyDescent="0.45">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 customHeight="1" x14ac:dyDescent="0.45">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 customHeight="1" x14ac:dyDescent="0.45">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 customHeight="1" x14ac:dyDescent="0.45">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 customHeight="1" x14ac:dyDescent="0.45">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 customHeight="1" x14ac:dyDescent="0.45">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 customHeight="1" x14ac:dyDescent="0.45">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 customHeight="1" x14ac:dyDescent="0.45">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 customHeight="1" x14ac:dyDescent="0.45">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 customHeight="1" x14ac:dyDescent="0.45">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 customHeight="1" x14ac:dyDescent="0.45">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 customHeight="1" x14ac:dyDescent="0.45">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 customHeight="1" x14ac:dyDescent="0.45">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 customHeight="1" x14ac:dyDescent="0.45">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 customHeight="1" x14ac:dyDescent="0.45">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 customHeight="1" x14ac:dyDescent="0.45">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 customHeight="1" x14ac:dyDescent="0.45">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 customHeight="1" x14ac:dyDescent="0.45">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 customHeight="1" x14ac:dyDescent="0.45">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 customHeight="1" x14ac:dyDescent="0.45">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 customHeight="1" x14ac:dyDescent="0.45">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 customHeight="1" thickBot="1" x14ac:dyDescent="0.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5">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5">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5">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5">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5">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5">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5">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5">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5">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5">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5">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5">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21" t="s">
        <v>123</v>
      </c>
      <c r="F4" s="321"/>
      <c r="G4" s="321"/>
      <c r="H4" s="321"/>
      <c r="I4" s="321"/>
      <c r="J4" s="321"/>
    </row>
    <row r="5" spans="1:10" s="11" customFormat="1" ht="20.25" customHeight="1" x14ac:dyDescent="0.45">
      <c r="A5" s="28"/>
      <c r="B5" s="13" t="s">
        <v>122</v>
      </c>
      <c r="C5" s="13"/>
      <c r="E5" s="321"/>
      <c r="F5" s="321"/>
      <c r="G5" s="321"/>
      <c r="H5" s="321"/>
      <c r="I5" s="321"/>
      <c r="J5" s="32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163</v>
      </c>
    </row>
    <row r="5" spans="2:11" x14ac:dyDescent="0.45">
      <c r="B5" s="124">
        <v>2</v>
      </c>
      <c r="C5" s="156" t="s">
        <v>164</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22" t="s">
        <v>91</v>
      </c>
      <c r="C13" s="131" t="s">
        <v>49</v>
      </c>
      <c r="D13" s="158" t="s">
        <v>3</v>
      </c>
      <c r="E13" s="159" t="s">
        <v>3</v>
      </c>
      <c r="F13" s="132"/>
      <c r="G13" s="133"/>
      <c r="H13" s="133"/>
      <c r="I13" s="133"/>
      <c r="J13" s="133"/>
      <c r="K13" s="134"/>
    </row>
    <row r="14" spans="2:11" x14ac:dyDescent="0.45">
      <c r="B14" s="322"/>
      <c r="C14" s="135" t="s">
        <v>49</v>
      </c>
      <c r="D14" s="160" t="s">
        <v>50</v>
      </c>
      <c r="E14" s="161" t="s">
        <v>43</v>
      </c>
      <c r="F14" s="136"/>
      <c r="G14" s="125"/>
      <c r="H14" s="125"/>
      <c r="I14" s="125"/>
      <c r="J14" s="125"/>
      <c r="K14" s="137"/>
    </row>
    <row r="15" spans="2:11" x14ac:dyDescent="0.45">
      <c r="B15" s="322"/>
      <c r="C15" s="135" t="s">
        <v>49</v>
      </c>
      <c r="D15" s="162" t="s">
        <v>51</v>
      </c>
      <c r="E15" s="163" t="s">
        <v>44</v>
      </c>
      <c r="F15" s="138"/>
      <c r="G15" s="125"/>
      <c r="H15" s="125"/>
      <c r="I15" s="125"/>
      <c r="J15" s="125"/>
      <c r="K15" s="137"/>
    </row>
    <row r="16" spans="2:11" x14ac:dyDescent="0.45">
      <c r="B16" s="322"/>
      <c r="C16" s="135" t="s">
        <v>49</v>
      </c>
      <c r="D16" s="162" t="s">
        <v>114</v>
      </c>
      <c r="E16" s="163" t="s">
        <v>109</v>
      </c>
      <c r="F16" s="138"/>
      <c r="G16" s="125"/>
      <c r="H16" s="125"/>
      <c r="I16" s="125"/>
      <c r="J16" s="125"/>
      <c r="K16" s="137"/>
    </row>
    <row r="17" spans="2:11" x14ac:dyDescent="0.45">
      <c r="B17" s="322"/>
      <c r="C17" s="135" t="s">
        <v>49</v>
      </c>
      <c r="D17" s="162" t="s">
        <v>48</v>
      </c>
      <c r="E17" s="163" t="s">
        <v>110</v>
      </c>
      <c r="F17" s="138"/>
      <c r="G17" s="125"/>
      <c r="H17" s="125"/>
      <c r="I17" s="125"/>
      <c r="J17" s="125"/>
      <c r="K17" s="137"/>
    </row>
    <row r="18" spans="2:11" x14ac:dyDescent="0.45">
      <c r="B18" s="322"/>
      <c r="C18" s="135" t="s">
        <v>49</v>
      </c>
      <c r="D18" s="162" t="s">
        <v>46</v>
      </c>
      <c r="E18" s="163" t="s">
        <v>111</v>
      </c>
      <c r="F18" s="138"/>
      <c r="G18" s="125"/>
      <c r="H18" s="125"/>
      <c r="I18" s="125"/>
      <c r="J18" s="125"/>
      <c r="K18" s="137"/>
    </row>
    <row r="19" spans="2:11" x14ac:dyDescent="0.45">
      <c r="B19" s="322"/>
      <c r="C19" s="135" t="s">
        <v>49</v>
      </c>
      <c r="D19" s="162" t="s">
        <v>119</v>
      </c>
      <c r="E19" s="163" t="s">
        <v>45</v>
      </c>
      <c r="F19" s="138"/>
      <c r="G19" s="125"/>
      <c r="H19" s="125"/>
      <c r="I19" s="125"/>
      <c r="J19" s="125"/>
      <c r="K19" s="137"/>
    </row>
    <row r="20" spans="2:11" x14ac:dyDescent="0.45">
      <c r="B20" s="322"/>
      <c r="C20" s="135" t="s">
        <v>49</v>
      </c>
      <c r="D20" s="162" t="s">
        <v>133</v>
      </c>
      <c r="E20" s="163" t="s">
        <v>46</v>
      </c>
      <c r="F20" s="138"/>
      <c r="G20" s="125"/>
      <c r="H20" s="125"/>
      <c r="I20" s="125"/>
      <c r="J20" s="125"/>
      <c r="K20" s="137"/>
    </row>
    <row r="21" spans="2:11" x14ac:dyDescent="0.45">
      <c r="B21" s="322"/>
      <c r="C21" s="135" t="s">
        <v>49</v>
      </c>
      <c r="D21" s="162" t="s">
        <v>133</v>
      </c>
      <c r="E21" s="163" t="s">
        <v>47</v>
      </c>
      <c r="F21" s="138"/>
      <c r="G21" s="125"/>
      <c r="H21" s="125"/>
      <c r="I21" s="125"/>
      <c r="J21" s="125"/>
      <c r="K21" s="137"/>
    </row>
    <row r="22" spans="2:11" x14ac:dyDescent="0.45">
      <c r="B22" s="322"/>
      <c r="C22" s="135" t="s">
        <v>49</v>
      </c>
      <c r="D22" s="163" t="s">
        <v>133</v>
      </c>
      <c r="E22" s="163" t="s">
        <v>133</v>
      </c>
      <c r="F22" s="138"/>
      <c r="G22" s="125"/>
      <c r="H22" s="125"/>
      <c r="I22" s="125"/>
      <c r="J22" s="125"/>
      <c r="K22" s="137"/>
    </row>
    <row r="23" spans="2:11" x14ac:dyDescent="0.45">
      <c r="B23" s="322"/>
      <c r="C23" s="135" t="s">
        <v>49</v>
      </c>
      <c r="D23" s="163" t="s">
        <v>133</v>
      </c>
      <c r="E23" s="163" t="s">
        <v>133</v>
      </c>
      <c r="F23" s="138"/>
      <c r="G23" s="125"/>
      <c r="H23" s="125"/>
      <c r="I23" s="125"/>
      <c r="J23" s="125"/>
      <c r="K23" s="137"/>
    </row>
    <row r="24" spans="2:11" x14ac:dyDescent="0.45">
      <c r="B24" s="322"/>
      <c r="C24" s="135" t="s">
        <v>49</v>
      </c>
      <c r="D24" s="163" t="s">
        <v>133</v>
      </c>
      <c r="E24" s="163" t="s">
        <v>133</v>
      </c>
      <c r="F24" s="138"/>
      <c r="G24" s="125"/>
      <c r="H24" s="125"/>
      <c r="I24" s="125"/>
      <c r="J24" s="125"/>
      <c r="K24" s="137"/>
    </row>
    <row r="25" spans="2:11" ht="27" thickBot="1" x14ac:dyDescent="0.5">
      <c r="B25" s="32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election activeCell="U3" sqref="U3"/>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27">
        <v>5</v>
      </c>
      <c r="V2" s="227"/>
      <c r="W2" s="39" t="s">
        <v>17</v>
      </c>
      <c r="X2" s="226">
        <f>IF(U2=0,"",YEAR(DATE(2018+U2,1,1)))</f>
        <v>2023</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7</v>
      </c>
      <c r="Q11" s="90">
        <f>WEEKDAY(DATE($X$2,$AB$2,2))</f>
        <v>1</v>
      </c>
      <c r="R11" s="90">
        <f>WEEKDAY(DATE($X$2,$AB$2,3))</f>
        <v>2</v>
      </c>
      <c r="S11" s="90">
        <f>WEEKDAY(DATE($X$2,$AB$2,4))</f>
        <v>3</v>
      </c>
      <c r="T11" s="90">
        <f>WEEKDAY(DATE($X$2,$AB$2,5))</f>
        <v>4</v>
      </c>
      <c r="U11" s="90">
        <f>WEEKDAY(DATE($X$2,$AB$2,6))</f>
        <v>5</v>
      </c>
      <c r="V11" s="91">
        <f>WEEKDAY(DATE($X$2,$AB$2,7))</f>
        <v>6</v>
      </c>
      <c r="W11" s="89">
        <f>WEEKDAY(DATE($X$2,$AB$2,8))</f>
        <v>7</v>
      </c>
      <c r="X11" s="90">
        <f>WEEKDAY(DATE($X$2,$AB$2,9))</f>
        <v>1</v>
      </c>
      <c r="Y11" s="90">
        <f>WEEKDAY(DATE($X$2,$AB$2,10))</f>
        <v>2</v>
      </c>
      <c r="Z11" s="90">
        <f>WEEKDAY(DATE($X$2,$AB$2,11))</f>
        <v>3</v>
      </c>
      <c r="AA11" s="90">
        <f>WEEKDAY(DATE($X$2,$AB$2,12))</f>
        <v>4</v>
      </c>
      <c r="AB11" s="90">
        <f>WEEKDAY(DATE($X$2,$AB$2,13))</f>
        <v>5</v>
      </c>
      <c r="AC11" s="91">
        <f>WEEKDAY(DATE($X$2,$AB$2,14))</f>
        <v>6</v>
      </c>
      <c r="AD11" s="89">
        <f>WEEKDAY(DATE($X$2,$AB$2,15))</f>
        <v>7</v>
      </c>
      <c r="AE11" s="90">
        <f>WEEKDAY(DATE($X$2,$AB$2,16))</f>
        <v>1</v>
      </c>
      <c r="AF11" s="90">
        <f>WEEKDAY(DATE($X$2,$AB$2,17))</f>
        <v>2</v>
      </c>
      <c r="AG11" s="90">
        <f>WEEKDAY(DATE($X$2,$AB$2,18))</f>
        <v>3</v>
      </c>
      <c r="AH11" s="90">
        <f>WEEKDAY(DATE($X$2,$AB$2,19))</f>
        <v>4</v>
      </c>
      <c r="AI11" s="90">
        <f>WEEKDAY(DATE($X$2,$AB$2,20))</f>
        <v>5</v>
      </c>
      <c r="AJ11" s="91">
        <f>WEEKDAY(DATE($X$2,$AB$2,21))</f>
        <v>6</v>
      </c>
      <c r="AK11" s="89">
        <f>WEEKDAY(DATE($X$2,$AB$2,22))</f>
        <v>7</v>
      </c>
      <c r="AL11" s="90">
        <f>WEEKDAY(DATE($X$2,$AB$2,23))</f>
        <v>1</v>
      </c>
      <c r="AM11" s="90">
        <f>WEEKDAY(DATE($X$2,$AB$2,24))</f>
        <v>2</v>
      </c>
      <c r="AN11" s="90">
        <f>WEEKDAY(DATE($X$2,$AB$2,25))</f>
        <v>3</v>
      </c>
      <c r="AO11" s="90">
        <f>WEEKDAY(DATE($X$2,$AB$2,26))</f>
        <v>4</v>
      </c>
      <c r="AP11" s="90">
        <f>WEEKDAY(DATE($X$2,$AB$2,27))</f>
        <v>5</v>
      </c>
      <c r="AQ11" s="91">
        <f>WEEKDAY(DATE($X$2,$AB$2,28))</f>
        <v>6</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土</v>
      </c>
      <c r="Q12" s="93" t="str">
        <f t="shared" ref="Q12:AQ12" si="0">IF(Q11=1,"日",IF(Q11=2,"月",IF(Q11=3,"火",IF(Q11=4,"水",IF(Q11=5,"木",IF(Q11=6,"金","土"))))))</f>
        <v>日</v>
      </c>
      <c r="R12" s="93" t="str">
        <f t="shared" si="0"/>
        <v>月</v>
      </c>
      <c r="S12" s="93" t="str">
        <f t="shared" si="0"/>
        <v>火</v>
      </c>
      <c r="T12" s="93" t="str">
        <f t="shared" si="0"/>
        <v>水</v>
      </c>
      <c r="U12" s="93" t="str">
        <f t="shared" si="0"/>
        <v>木</v>
      </c>
      <c r="V12" s="94" t="str">
        <f t="shared" si="0"/>
        <v>金</v>
      </c>
      <c r="W12" s="92" t="str">
        <f t="shared" si="0"/>
        <v>土</v>
      </c>
      <c r="X12" s="93" t="str">
        <f t="shared" si="0"/>
        <v>日</v>
      </c>
      <c r="Y12" s="93" t="str">
        <f t="shared" si="0"/>
        <v>月</v>
      </c>
      <c r="Z12" s="93" t="str">
        <f t="shared" si="0"/>
        <v>火</v>
      </c>
      <c r="AA12" s="93" t="str">
        <f t="shared" si="0"/>
        <v>水</v>
      </c>
      <c r="AB12" s="93" t="str">
        <f t="shared" si="0"/>
        <v>木</v>
      </c>
      <c r="AC12" s="94" t="str">
        <f t="shared" si="0"/>
        <v>金</v>
      </c>
      <c r="AD12" s="92" t="str">
        <f t="shared" si="0"/>
        <v>土</v>
      </c>
      <c r="AE12" s="93" t="str">
        <f t="shared" si="0"/>
        <v>日</v>
      </c>
      <c r="AF12" s="93" t="str">
        <f t="shared" si="0"/>
        <v>月</v>
      </c>
      <c r="AG12" s="93" t="str">
        <f t="shared" si="0"/>
        <v>火</v>
      </c>
      <c r="AH12" s="93" t="str">
        <f t="shared" si="0"/>
        <v>水</v>
      </c>
      <c r="AI12" s="93" t="str">
        <f t="shared" si="0"/>
        <v>木</v>
      </c>
      <c r="AJ12" s="94" t="str">
        <f t="shared" si="0"/>
        <v>金</v>
      </c>
      <c r="AK12" s="92" t="str">
        <f t="shared" si="0"/>
        <v>土</v>
      </c>
      <c r="AL12" s="93" t="str">
        <f t="shared" si="0"/>
        <v>日</v>
      </c>
      <c r="AM12" s="93" t="str">
        <f t="shared" si="0"/>
        <v>月</v>
      </c>
      <c r="AN12" s="93" t="str">
        <f t="shared" si="0"/>
        <v>火</v>
      </c>
      <c r="AO12" s="93" t="str">
        <f t="shared" si="0"/>
        <v>水</v>
      </c>
      <c r="AP12" s="93" t="str">
        <f t="shared" si="0"/>
        <v>木</v>
      </c>
      <c r="AQ12" s="94" t="str">
        <f t="shared" si="0"/>
        <v>金</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 customHeight="1" x14ac:dyDescent="0.45">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 customHeight="1" x14ac:dyDescent="0.45">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 customHeight="1" x14ac:dyDescent="0.45">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 customHeight="1" x14ac:dyDescent="0.45">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 customHeight="1" x14ac:dyDescent="0.45">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 customHeight="1" x14ac:dyDescent="0.45">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 customHeight="1" x14ac:dyDescent="0.45">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 customHeight="1" x14ac:dyDescent="0.45">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thickBot="1" x14ac:dyDescent="0.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久壽米木 清嗣</cp:lastModifiedBy>
  <cp:lastPrinted>2024-01-22T01:31:09Z</cp:lastPrinted>
  <dcterms:created xsi:type="dcterms:W3CDTF">2020-01-14T23:44:41Z</dcterms:created>
  <dcterms:modified xsi:type="dcterms:W3CDTF">2024-01-22T01:31:13Z</dcterms:modified>
</cp:coreProperties>
</file>